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235" windowHeight="8445" activeTab="0"/>
  </bookViews>
  <sheets>
    <sheet name="Bisection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<sst xmlns="http://schemas.openxmlformats.org/spreadsheetml/2006/main" count="17" uniqueCount="17">
  <si>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What is the value of c when </t>
  </si>
  <si>
    <t>m=</t>
  </si>
  <si>
    <t>9=</t>
  </si>
  <si>
    <t xml:space="preserve">v=40 m/sec and t=10 sec?  </t>
  </si>
  <si>
    <t>Bisection!!!</t>
  </si>
  <si>
    <t>xlow</t>
  </si>
  <si>
    <t>xhigh</t>
  </si>
  <si>
    <t>xr</t>
  </si>
  <si>
    <t>flow</t>
  </si>
  <si>
    <t>fhigh</t>
  </si>
  <si>
    <t>t=</t>
  </si>
  <si>
    <t>v=</t>
  </si>
  <si>
    <t>f(xr)</t>
  </si>
  <si>
    <t>ea(%)</t>
  </si>
  <si>
    <t>et(%)</t>
  </si>
  <si>
    <t>SOLUTION</t>
  </si>
  <si>
    <t>∆x=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</si>
</sst>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52"/>
  <sheetViews>
    <sheetView tabSelected="1" workbookViewId="0" topLeftCell="A9">
      <selection activeCell="F26" sqref="F26"/>
    </sheetView>
  </sheetViews>
  <sheetFormatPr defaultColWidth="9.140625" defaultRowHeight="12.75"/>
  <sheetData>
    <row r="2" spans="7:8" ht="12.75">
      <c r="G2" t="s">
        <v>1</v>
      </c>
      <c r="H2">
        <v>68.1</v>
      </c>
    </row>
    <row r="3" spans="7:8" ht="12.75">
      <c r="G3" t="s">
        <v>2</v>
      </c>
      <c r="H3">
        <v>9.8</v>
      </c>
    </row>
    <row r="4" spans="7:8" ht="12.75">
      <c r="G4" t="s">
        <v>10</v>
      </c>
      <c r="H4">
        <v>10</v>
      </c>
    </row>
    <row r="5" spans="7:8" ht="12.75">
      <c r="G5" t="s">
        <v>11</v>
      </c>
      <c r="H5">
        <v>40</v>
      </c>
    </row>
    <row r="9" ht="12.75">
      <c r="B9" t="s">
        <v>0</v>
      </c>
    </row>
    <row r="10" ht="12.75">
      <c r="B10" t="s">
        <v>3</v>
      </c>
    </row>
    <row r="15" spans="3:4" ht="12.75">
      <c r="C15" s="4" t="s">
        <v>16</v>
      </c>
      <c r="D15" s="3">
        <v>1</v>
      </c>
    </row>
    <row r="17" ht="12.75">
      <c r="E17" s="3" t="s">
        <v>4</v>
      </c>
    </row>
    <row r="19" spans="5:14" ht="13.5" thickBot="1">
      <c r="E19" s="1" t="s">
        <v>5</v>
      </c>
      <c r="F19" s="1" t="s">
        <v>6</v>
      </c>
      <c r="G19" s="1" t="s">
        <v>7</v>
      </c>
      <c r="H19" s="2" t="s">
        <v>8</v>
      </c>
      <c r="I19" s="2" t="s">
        <v>9</v>
      </c>
      <c r="J19" s="2" t="s">
        <v>12</v>
      </c>
      <c r="K19" s="2" t="s">
        <v>13</v>
      </c>
      <c r="L19" s="2" t="s">
        <v>14</v>
      </c>
      <c r="N19" t="s">
        <v>15</v>
      </c>
    </row>
    <row r="20" spans="4:14" ht="12.75">
      <c r="D20">
        <v>1</v>
      </c>
      <c r="E20">
        <v>20</v>
      </c>
      <c r="F20">
        <v>22</v>
      </c>
      <c r="G20">
        <f aca="true" t="shared" si="0" ref="G20:G27">(E20+F20)/2</f>
        <v>21</v>
      </c>
      <c r="H20">
        <f aca="true" t="shared" si="1" ref="H20:J27">($H$3*$H$2/E20)*(1-EXP(-E20*$H$4/$H$2))-$H$5</f>
        <v>-8.400628721768179</v>
      </c>
      <c r="I20">
        <f t="shared" si="1"/>
        <v>-10.863888358554277</v>
      </c>
      <c r="J20">
        <f t="shared" si="1"/>
        <v>-9.675190355487551</v>
      </c>
      <c r="L20">
        <f>ABS(100*(G20-$N$20)/$N$20)</f>
        <v>42.08193769797741</v>
      </c>
      <c r="N20">
        <v>14.780203831847757</v>
      </c>
    </row>
    <row r="21" spans="4:12" ht="12.75">
      <c r="D21">
        <f>D20+1</f>
        <v>2</v>
      </c>
      <c r="E21">
        <f>IF(AND(H20&gt;0,I20&gt;0),IF(H20&gt;I20,F20,E20-$D$15),IF(AND(H20&lt;0,I20&lt;0),IF(H20&gt;I20,E20-$D$15,F20),IF(H20*J20&lt;0,E20,G20)))</f>
        <v>19</v>
      </c>
      <c r="F21">
        <f>IF(AND(H20&gt;0,I20&gt;0),IF(H20&gt;I20,F20+$D$15,E20),IF(AND(H20&lt;0,I20&lt;0),IF(H20&gt;I20,E20,F20+$D$15),IF(I20*J20&lt;0,F20,G20)))</f>
        <v>20</v>
      </c>
      <c r="G21">
        <f t="shared" si="0"/>
        <v>19.5</v>
      </c>
      <c r="H21">
        <f t="shared" si="1"/>
        <v>-7.032141464163992</v>
      </c>
      <c r="I21">
        <f t="shared" si="1"/>
        <v>-8.400628721768179</v>
      </c>
      <c r="J21">
        <f t="shared" si="1"/>
        <v>-7.728662660387656</v>
      </c>
      <c r="K21">
        <f>ABS(100*(G21-G20)/G21)</f>
        <v>7.6923076923076925</v>
      </c>
      <c r="L21">
        <f aca="true" t="shared" si="2" ref="L21:L52">ABS(100*(G21-$N$20)/$N$20)</f>
        <v>31.933227862407595</v>
      </c>
    </row>
    <row r="22" spans="4:12" ht="12.75">
      <c r="D22">
        <f aca="true" t="shared" si="3" ref="D22:D27">D21+1</f>
        <v>3</v>
      </c>
      <c r="E22">
        <f aca="true" t="shared" si="4" ref="E22:E52">IF(AND(H21&gt;0,I21&gt;0),IF(H21&gt;I21,F21,E21-$D$15),IF(AND(H21&lt;0,I21&lt;0),IF(H21&gt;I21,E21-$D$15,F21),IF(H21*J21&lt;0,E21,G21)))</f>
        <v>18</v>
      </c>
      <c r="F22">
        <f aca="true" t="shared" si="5" ref="F22:F52">IF(AND(H21&gt;0,I21&gt;0),IF(H21&gt;I21,F21+$D$15,E21),IF(AND(H21&lt;0,I21&lt;0),IF(H21&gt;I21,E21,F21+$D$15),IF(I21*J21&lt;0,F21,G21)))</f>
        <v>19</v>
      </c>
      <c r="G22">
        <f t="shared" si="0"/>
        <v>18.5</v>
      </c>
      <c r="H22">
        <f t="shared" si="1"/>
        <v>-5.560792547259659</v>
      </c>
      <c r="I22">
        <f t="shared" si="1"/>
        <v>-7.032141464163992</v>
      </c>
      <c r="J22">
        <f t="shared" si="1"/>
        <v>-6.309920100561364</v>
      </c>
      <c r="K22">
        <f aca="true" t="shared" si="6" ref="K22:K27">ABS(100*(G22-G21)/G22)</f>
        <v>5.405405405405405</v>
      </c>
      <c r="L22">
        <f t="shared" si="2"/>
        <v>25.167421305361053</v>
      </c>
    </row>
    <row r="23" spans="4:12" ht="12.75">
      <c r="D23">
        <f t="shared" si="3"/>
        <v>4</v>
      </c>
      <c r="E23">
        <f t="shared" si="4"/>
        <v>17</v>
      </c>
      <c r="F23">
        <f t="shared" si="5"/>
        <v>18</v>
      </c>
      <c r="G23">
        <f t="shared" si="0"/>
        <v>17.5</v>
      </c>
      <c r="H23">
        <f t="shared" si="1"/>
        <v>-3.9766684836351587</v>
      </c>
      <c r="I23">
        <f t="shared" si="1"/>
        <v>-5.560792547259659</v>
      </c>
      <c r="J23">
        <f t="shared" si="1"/>
        <v>-4.783488269629849</v>
      </c>
      <c r="K23">
        <f t="shared" si="6"/>
        <v>5.714285714285714</v>
      </c>
      <c r="L23">
        <f t="shared" si="2"/>
        <v>18.401614748314508</v>
      </c>
    </row>
    <row r="24" spans="4:12" ht="12.75">
      <c r="D24">
        <f t="shared" si="3"/>
        <v>5</v>
      </c>
      <c r="E24">
        <f t="shared" si="4"/>
        <v>16</v>
      </c>
      <c r="F24">
        <f t="shared" si="5"/>
        <v>17</v>
      </c>
      <c r="G24">
        <f t="shared" si="0"/>
        <v>16.5</v>
      </c>
      <c r="H24">
        <f t="shared" si="1"/>
        <v>-2.2687619693477643</v>
      </c>
      <c r="I24">
        <f t="shared" si="1"/>
        <v>-3.9766684836351587</v>
      </c>
      <c r="J24">
        <f t="shared" si="1"/>
        <v>-3.138922190592538</v>
      </c>
      <c r="K24">
        <f t="shared" si="6"/>
        <v>6.0606060606060606</v>
      </c>
      <c r="L24">
        <f t="shared" si="2"/>
        <v>11.635808191267964</v>
      </c>
    </row>
    <row r="25" spans="4:12" ht="12.75">
      <c r="D25">
        <f t="shared" si="3"/>
        <v>6</v>
      </c>
      <c r="E25">
        <f t="shared" si="4"/>
        <v>15</v>
      </c>
      <c r="F25">
        <f t="shared" si="5"/>
        <v>16</v>
      </c>
      <c r="G25">
        <f t="shared" si="0"/>
        <v>15.5</v>
      </c>
      <c r="H25">
        <f t="shared" si="1"/>
        <v>-0.4248408761319169</v>
      </c>
      <c r="I25">
        <f t="shared" si="1"/>
        <v>-2.2687619693477643</v>
      </c>
      <c r="J25">
        <f t="shared" si="1"/>
        <v>-1.364619510477766</v>
      </c>
      <c r="K25">
        <f t="shared" si="6"/>
        <v>6.451612903225806</v>
      </c>
      <c r="L25">
        <f t="shared" si="2"/>
        <v>4.870001634221421</v>
      </c>
    </row>
    <row r="26" spans="4:12" ht="12.75">
      <c r="D26">
        <f t="shared" si="3"/>
        <v>7</v>
      </c>
      <c r="E26">
        <f t="shared" si="4"/>
        <v>14</v>
      </c>
      <c r="F26">
        <f t="shared" si="5"/>
        <v>15</v>
      </c>
      <c r="G26">
        <f t="shared" si="0"/>
        <v>14.5</v>
      </c>
      <c r="H26">
        <f t="shared" si="1"/>
        <v>1.5686993148036095</v>
      </c>
      <c r="I26">
        <f t="shared" si="1"/>
        <v>-0.4248408761319169</v>
      </c>
      <c r="J26">
        <f t="shared" si="1"/>
        <v>0.5523185319448629</v>
      </c>
      <c r="K26">
        <f t="shared" si="6"/>
        <v>6.896551724137931</v>
      </c>
      <c r="L26">
        <f t="shared" si="2"/>
        <v>1.8958049228251221</v>
      </c>
    </row>
    <row r="27" spans="4:12" ht="12.75">
      <c r="D27">
        <f t="shared" si="3"/>
        <v>8</v>
      </c>
      <c r="E27">
        <f t="shared" si="4"/>
        <v>14.5</v>
      </c>
      <c r="F27">
        <f t="shared" si="5"/>
        <v>15</v>
      </c>
      <c r="G27">
        <f t="shared" si="0"/>
        <v>14.75</v>
      </c>
      <c r="H27">
        <f t="shared" si="1"/>
        <v>0.5523185319448629</v>
      </c>
      <c r="I27">
        <f t="shared" si="1"/>
        <v>-0.4248408761319169</v>
      </c>
      <c r="J27">
        <f t="shared" si="1"/>
        <v>0.05895350850340009</v>
      </c>
      <c r="K27">
        <f t="shared" si="6"/>
        <v>1.694915254237288</v>
      </c>
      <c r="L27">
        <f t="shared" si="2"/>
        <v>0.2043532835634862</v>
      </c>
    </row>
    <row r="28" spans="4:12" ht="12.75">
      <c r="D28">
        <f aca="true" t="shared" si="7" ref="D28:D42">D27+1</f>
        <v>9</v>
      </c>
      <c r="E28">
        <f t="shared" si="4"/>
        <v>14.75</v>
      </c>
      <c r="F28">
        <f t="shared" si="5"/>
        <v>15</v>
      </c>
      <c r="G28">
        <f aca="true" t="shared" si="8" ref="G28:G42">(E28+F28)/2</f>
        <v>14.875</v>
      </c>
      <c r="H28">
        <f aca="true" t="shared" si="9" ref="H28:H42">($H$3*$H$2/E28)*(1-EXP(-E28*$H$4/$H$2))-$H$5</f>
        <v>0.05895350850340009</v>
      </c>
      <c r="I28">
        <f aca="true" t="shared" si="10" ref="I28:I42">($H$3*$H$2/F28)*(1-EXP(-F28*$H$4/$H$2))-$H$5</f>
        <v>-0.4248408761319169</v>
      </c>
      <c r="J28">
        <f aca="true" t="shared" si="11" ref="J28:J42">($H$3*$H$2/G28)*(1-EXP(-G28*$H$4/$H$2))-$H$5</f>
        <v>-0.18412568702839138</v>
      </c>
      <c r="K28">
        <f aca="true" t="shared" si="12" ref="K28:K42">ABS(100*(G28-G27)/G28)</f>
        <v>0.8403361344537815</v>
      </c>
      <c r="L28">
        <f t="shared" si="2"/>
        <v>0.6413725360673317</v>
      </c>
    </row>
    <row r="29" spans="4:12" ht="12.75">
      <c r="D29">
        <f t="shared" si="7"/>
        <v>10</v>
      </c>
      <c r="E29">
        <f t="shared" si="4"/>
        <v>14.75</v>
      </c>
      <c r="F29">
        <f t="shared" si="5"/>
        <v>14.875</v>
      </c>
      <c r="G29">
        <f t="shared" si="8"/>
        <v>14.8125</v>
      </c>
      <c r="H29">
        <f t="shared" si="9"/>
        <v>0.05895350850340009</v>
      </c>
      <c r="I29">
        <f t="shared" si="10"/>
        <v>-0.18412568702839138</v>
      </c>
      <c r="J29">
        <f t="shared" si="11"/>
        <v>-0.06288336589335586</v>
      </c>
      <c r="K29">
        <f t="shared" si="12"/>
        <v>0.4219409282700422</v>
      </c>
      <c r="L29">
        <f t="shared" si="2"/>
        <v>0.21850962625192275</v>
      </c>
    </row>
    <row r="30" spans="4:12" ht="12.75">
      <c r="D30">
        <f t="shared" si="7"/>
        <v>11</v>
      </c>
      <c r="E30">
        <f t="shared" si="4"/>
        <v>14.75</v>
      </c>
      <c r="F30">
        <f t="shared" si="5"/>
        <v>14.8125</v>
      </c>
      <c r="G30">
        <f t="shared" si="8"/>
        <v>14.78125</v>
      </c>
      <c r="H30">
        <f t="shared" si="9"/>
        <v>0.05895350850340009</v>
      </c>
      <c r="I30">
        <f t="shared" si="10"/>
        <v>-0.06288336589335586</v>
      </c>
      <c r="J30">
        <f t="shared" si="11"/>
        <v>-0.0020394711353262096</v>
      </c>
      <c r="K30">
        <f t="shared" si="12"/>
        <v>0.21141649048625794</v>
      </c>
      <c r="L30">
        <f t="shared" si="2"/>
        <v>0.007078171344218272</v>
      </c>
    </row>
    <row r="31" spans="4:12" ht="12.75">
      <c r="D31">
        <f t="shared" si="7"/>
        <v>12</v>
      </c>
      <c r="E31">
        <f t="shared" si="4"/>
        <v>14.75</v>
      </c>
      <c r="F31">
        <f t="shared" si="5"/>
        <v>14.78125</v>
      </c>
      <c r="G31">
        <f t="shared" si="8"/>
        <v>14.765625</v>
      </c>
      <c r="H31">
        <f t="shared" si="9"/>
        <v>0.05895350850340009</v>
      </c>
      <c r="I31">
        <f t="shared" si="10"/>
        <v>-0.0020394711353262096</v>
      </c>
      <c r="J31">
        <f t="shared" si="11"/>
        <v>0.028438355081668476</v>
      </c>
      <c r="K31">
        <f t="shared" si="12"/>
        <v>0.10582010582010581</v>
      </c>
      <c r="L31">
        <f t="shared" si="2"/>
        <v>0.09863755610963397</v>
      </c>
    </row>
    <row r="32" spans="4:12" ht="12.75">
      <c r="D32">
        <f t="shared" si="7"/>
        <v>13</v>
      </c>
      <c r="E32">
        <f t="shared" si="4"/>
        <v>14.765625</v>
      </c>
      <c r="F32">
        <f t="shared" si="5"/>
        <v>14.78125</v>
      </c>
      <c r="G32">
        <f t="shared" si="8"/>
        <v>14.7734375</v>
      </c>
      <c r="H32">
        <f t="shared" si="9"/>
        <v>0.028438355081668476</v>
      </c>
      <c r="I32">
        <f t="shared" si="10"/>
        <v>-0.0020394711353262096</v>
      </c>
      <c r="J32">
        <f t="shared" si="11"/>
        <v>0.01319477957527937</v>
      </c>
      <c r="K32">
        <f t="shared" si="12"/>
        <v>0.05288207297726071</v>
      </c>
      <c r="L32">
        <f t="shared" si="2"/>
        <v>0.04577969238270785</v>
      </c>
    </row>
    <row r="33" spans="4:12" ht="12.75">
      <c r="D33">
        <f t="shared" si="7"/>
        <v>14</v>
      </c>
      <c r="E33">
        <f t="shared" si="4"/>
        <v>14.7734375</v>
      </c>
      <c r="F33">
        <f t="shared" si="5"/>
        <v>14.78125</v>
      </c>
      <c r="G33">
        <f t="shared" si="8"/>
        <v>14.77734375</v>
      </c>
      <c r="H33">
        <f t="shared" si="9"/>
        <v>0.01319477957527937</v>
      </c>
      <c r="I33">
        <f t="shared" si="10"/>
        <v>-0.0020394711353262096</v>
      </c>
      <c r="J33">
        <f t="shared" si="11"/>
        <v>0.005576489058022105</v>
      </c>
      <c r="K33">
        <f t="shared" si="12"/>
        <v>0.026434047052603753</v>
      </c>
      <c r="L33">
        <f t="shared" si="2"/>
        <v>0.019350760519244788</v>
      </c>
    </row>
    <row r="34" spans="4:12" ht="12.75">
      <c r="D34">
        <f t="shared" si="7"/>
        <v>15</v>
      </c>
      <c r="E34">
        <f t="shared" si="4"/>
        <v>14.77734375</v>
      </c>
      <c r="F34">
        <f t="shared" si="5"/>
        <v>14.78125</v>
      </c>
      <c r="G34">
        <f t="shared" si="8"/>
        <v>14.779296875</v>
      </c>
      <c r="H34">
        <f t="shared" si="9"/>
        <v>0.005576489058022105</v>
      </c>
      <c r="I34">
        <f t="shared" si="10"/>
        <v>-0.0020394711353262096</v>
      </c>
      <c r="J34">
        <f t="shared" si="11"/>
        <v>0.0017682177255267106</v>
      </c>
      <c r="K34">
        <f t="shared" si="12"/>
        <v>0.013215276860050218</v>
      </c>
      <c r="L34">
        <f t="shared" si="2"/>
        <v>0.006136294587513258</v>
      </c>
    </row>
    <row r="35" spans="4:12" ht="12.75">
      <c r="D35">
        <f t="shared" si="7"/>
        <v>16</v>
      </c>
      <c r="E35">
        <f t="shared" si="4"/>
        <v>14.779296875</v>
      </c>
      <c r="F35">
        <f t="shared" si="5"/>
        <v>14.78125</v>
      </c>
      <c r="G35">
        <f t="shared" si="8"/>
        <v>14.7802734375</v>
      </c>
      <c r="H35">
        <f t="shared" si="9"/>
        <v>0.0017682177255267106</v>
      </c>
      <c r="I35">
        <f t="shared" si="10"/>
        <v>-0.0020394711353262096</v>
      </c>
      <c r="J35">
        <f t="shared" si="11"/>
        <v>-0.00013569950702674305</v>
      </c>
      <c r="K35">
        <f t="shared" si="12"/>
        <v>0.006607201850016518</v>
      </c>
      <c r="L35">
        <f t="shared" si="2"/>
        <v>0.0004709383783525071</v>
      </c>
    </row>
    <row r="36" spans="4:12" ht="12.75">
      <c r="D36">
        <f t="shared" si="7"/>
        <v>17</v>
      </c>
      <c r="E36">
        <f t="shared" si="4"/>
        <v>14.779296875</v>
      </c>
      <c r="F36">
        <f t="shared" si="5"/>
        <v>14.7802734375</v>
      </c>
      <c r="G36">
        <f t="shared" si="8"/>
        <v>14.77978515625</v>
      </c>
      <c r="H36">
        <f t="shared" si="9"/>
        <v>0.0017682177255267106</v>
      </c>
      <c r="I36">
        <f t="shared" si="10"/>
        <v>-0.00013569950702674305</v>
      </c>
      <c r="J36">
        <f t="shared" si="11"/>
        <v>0.0008162409078593669</v>
      </c>
      <c r="K36">
        <f t="shared" si="12"/>
        <v>0.0033037100664045724</v>
      </c>
      <c r="L36">
        <f t="shared" si="2"/>
        <v>0.0028326781045803755</v>
      </c>
    </row>
    <row r="37" spans="4:12" ht="12.75">
      <c r="D37">
        <f t="shared" si="7"/>
        <v>18</v>
      </c>
      <c r="E37">
        <f t="shared" si="4"/>
        <v>14.77978515625</v>
      </c>
      <c r="F37">
        <f t="shared" si="5"/>
        <v>14.7802734375</v>
      </c>
      <c r="G37">
        <f t="shared" si="8"/>
        <v>14.780029296875</v>
      </c>
      <c r="H37">
        <f t="shared" si="9"/>
        <v>0.0008162409078593669</v>
      </c>
      <c r="I37">
        <f t="shared" si="10"/>
        <v>-0.00013569950702674305</v>
      </c>
      <c r="J37">
        <f t="shared" si="11"/>
        <v>0.0003402661501823445</v>
      </c>
      <c r="K37">
        <f t="shared" si="12"/>
        <v>0.0016518277474025008</v>
      </c>
      <c r="L37">
        <f t="shared" si="2"/>
        <v>0.0011808698631139342</v>
      </c>
    </row>
    <row r="38" spans="4:12" ht="12.75">
      <c r="D38">
        <f t="shared" si="7"/>
        <v>19</v>
      </c>
      <c r="E38">
        <f t="shared" si="4"/>
        <v>14.780029296875</v>
      </c>
      <c r="F38">
        <f t="shared" si="5"/>
        <v>14.7802734375</v>
      </c>
      <c r="G38">
        <f t="shared" si="8"/>
        <v>14.7801513671875</v>
      </c>
      <c r="H38">
        <f t="shared" si="9"/>
        <v>0.0003402661501823445</v>
      </c>
      <c r="I38">
        <f t="shared" si="10"/>
        <v>-0.00013569950702674305</v>
      </c>
      <c r="J38">
        <f t="shared" si="11"/>
        <v>0.00010228218403796063</v>
      </c>
      <c r="K38">
        <f t="shared" si="12"/>
        <v>0.0008259070524203207</v>
      </c>
      <c r="L38">
        <f t="shared" si="2"/>
        <v>0.00035496574238071354</v>
      </c>
    </row>
    <row r="39" spans="4:12" ht="12.75">
      <c r="D39">
        <f t="shared" si="7"/>
        <v>20</v>
      </c>
      <c r="E39">
        <f t="shared" si="4"/>
        <v>14.7801513671875</v>
      </c>
      <c r="F39">
        <f t="shared" si="5"/>
        <v>14.7802734375</v>
      </c>
      <c r="G39">
        <f t="shared" si="8"/>
        <v>14.78021240234375</v>
      </c>
      <c r="H39">
        <f t="shared" si="9"/>
        <v>0.00010228218403796063</v>
      </c>
      <c r="I39">
        <f t="shared" si="10"/>
        <v>-0.00013569950702674305</v>
      </c>
      <c r="J39">
        <f t="shared" si="11"/>
        <v>-1.6708945878463055E-05</v>
      </c>
      <c r="K39">
        <f t="shared" si="12"/>
        <v>0.0004129518209110543</v>
      </c>
      <c r="L39">
        <f t="shared" si="2"/>
        <v>5.798631798589678E-05</v>
      </c>
    </row>
    <row r="40" spans="4:12" ht="12.75">
      <c r="D40">
        <f t="shared" si="7"/>
        <v>21</v>
      </c>
      <c r="E40">
        <f t="shared" si="4"/>
        <v>14.7801513671875</v>
      </c>
      <c r="F40">
        <f t="shared" si="5"/>
        <v>14.78021240234375</v>
      </c>
      <c r="G40">
        <f t="shared" si="8"/>
        <v>14.780181884765625</v>
      </c>
      <c r="H40">
        <f t="shared" si="9"/>
        <v>0.00010228218403796063</v>
      </c>
      <c r="I40">
        <f t="shared" si="10"/>
        <v>-1.6708945878463055E-05</v>
      </c>
      <c r="J40">
        <f t="shared" si="11"/>
        <v>4.278654798639536E-05</v>
      </c>
      <c r="K40">
        <f t="shared" si="12"/>
        <v>0.0002064763367794234</v>
      </c>
      <c r="L40">
        <f t="shared" si="2"/>
        <v>0.00014848971219740838</v>
      </c>
    </row>
    <row r="41" spans="4:12" ht="12.75">
      <c r="D41">
        <f t="shared" si="7"/>
        <v>22</v>
      </c>
      <c r="E41">
        <f t="shared" si="4"/>
        <v>14.780181884765625</v>
      </c>
      <c r="F41">
        <f t="shared" si="5"/>
        <v>14.78021240234375</v>
      </c>
      <c r="G41">
        <f t="shared" si="8"/>
        <v>14.780197143554688</v>
      </c>
      <c r="H41">
        <f t="shared" si="9"/>
        <v>4.278654798639536E-05</v>
      </c>
      <c r="I41">
        <f t="shared" si="10"/>
        <v>-1.6708945878463055E-05</v>
      </c>
      <c r="J41">
        <f t="shared" si="11"/>
        <v>1.3038783272634191E-05</v>
      </c>
      <c r="K41">
        <f t="shared" si="12"/>
        <v>0.00010323806180862761</v>
      </c>
      <c r="L41">
        <f t="shared" si="2"/>
        <v>4.5251697105755795E-05</v>
      </c>
    </row>
    <row r="42" spans="4:12" ht="12.75">
      <c r="D42">
        <f t="shared" si="7"/>
        <v>23</v>
      </c>
      <c r="E42">
        <f t="shared" si="4"/>
        <v>14.780197143554688</v>
      </c>
      <c r="F42">
        <f t="shared" si="5"/>
        <v>14.78021240234375</v>
      </c>
      <c r="G42">
        <f t="shared" si="8"/>
        <v>14.780204772949219</v>
      </c>
      <c r="H42">
        <f t="shared" si="9"/>
        <v>1.3038783272634191E-05</v>
      </c>
      <c r="I42">
        <f t="shared" si="10"/>
        <v>-1.6708945878463055E-05</v>
      </c>
      <c r="J42">
        <f t="shared" si="11"/>
        <v>-1.8350857473592441E-06</v>
      </c>
      <c r="K42">
        <f t="shared" si="12"/>
        <v>5.161900425908404E-05</v>
      </c>
      <c r="L42">
        <f t="shared" si="2"/>
        <v>6.3673104400704915E-06</v>
      </c>
    </row>
    <row r="43" spans="4:12" ht="12.75">
      <c r="D43">
        <f aca="true" t="shared" si="13" ref="D43:D52">D42+1</f>
        <v>24</v>
      </c>
      <c r="E43">
        <f t="shared" si="4"/>
        <v>14.780197143554688</v>
      </c>
      <c r="F43">
        <f t="shared" si="5"/>
        <v>14.780204772949219</v>
      </c>
      <c r="G43">
        <f aca="true" t="shared" si="14" ref="G43:G52">(E43+F43)/2</f>
        <v>14.780200958251953</v>
      </c>
      <c r="H43">
        <f aca="true" t="shared" si="15" ref="H43:H52">($H$3*$H$2/E43)*(1-EXP(-E43*$H$4/$H$2))-$H$5</f>
        <v>1.3038783272634191E-05</v>
      </c>
      <c r="I43">
        <f aca="true" t="shared" si="16" ref="I43:I52">($H$3*$H$2/F43)*(1-EXP(-F43*$H$4/$H$2))-$H$5</f>
        <v>-1.8350857473592441E-06</v>
      </c>
      <c r="J43">
        <f aca="true" t="shared" si="17" ref="J43:J52">($H$3*$H$2/G43)*(1-EXP(-G43*$H$4/$H$2))-$H$5</f>
        <v>5.601847654190806E-06</v>
      </c>
      <c r="K43">
        <f aca="true" t="shared" si="18" ref="K43:K52">ABS(100*(G43-G42)/G43)</f>
        <v>2.580950879084774E-05</v>
      </c>
      <c r="L43">
        <f t="shared" si="2"/>
        <v>1.9442193332842653E-05</v>
      </c>
    </row>
    <row r="44" spans="4:12" ht="12.75">
      <c r="D44">
        <f t="shared" si="13"/>
        <v>25</v>
      </c>
      <c r="E44">
        <f t="shared" si="4"/>
        <v>14.780200958251953</v>
      </c>
      <c r="F44">
        <f t="shared" si="5"/>
        <v>14.780204772949219</v>
      </c>
      <c r="G44">
        <f t="shared" si="14"/>
        <v>14.780202865600586</v>
      </c>
      <c r="H44">
        <f t="shared" si="15"/>
        <v>5.601847654190806E-06</v>
      </c>
      <c r="I44">
        <f t="shared" si="16"/>
        <v>-1.8350857473592441E-06</v>
      </c>
      <c r="J44">
        <f t="shared" si="17"/>
        <v>1.8833806763041139E-06</v>
      </c>
      <c r="K44">
        <f t="shared" si="18"/>
        <v>1.2904752730097226E-05</v>
      </c>
      <c r="L44">
        <f t="shared" si="2"/>
        <v>6.537441446386081E-06</v>
      </c>
    </row>
    <row r="45" spans="4:12" ht="12.75">
      <c r="D45">
        <f t="shared" si="13"/>
        <v>26</v>
      </c>
      <c r="E45">
        <f t="shared" si="4"/>
        <v>14.780202865600586</v>
      </c>
      <c r="F45">
        <f t="shared" si="5"/>
        <v>14.780204772949219</v>
      </c>
      <c r="G45">
        <f t="shared" si="14"/>
        <v>14.780203819274902</v>
      </c>
      <c r="H45">
        <f t="shared" si="15"/>
        <v>1.8833806763041139E-06</v>
      </c>
      <c r="I45">
        <f t="shared" si="16"/>
        <v>-1.8350857473592441E-06</v>
      </c>
      <c r="J45">
        <f t="shared" si="17"/>
        <v>2.414738986544762E-08</v>
      </c>
      <c r="K45">
        <f t="shared" si="18"/>
        <v>6.452375948717032E-06</v>
      </c>
      <c r="L45">
        <f t="shared" si="2"/>
        <v>8.506550315779479E-08</v>
      </c>
    </row>
    <row r="46" spans="4:12" ht="12.75">
      <c r="D46">
        <f t="shared" si="13"/>
        <v>27</v>
      </c>
      <c r="E46">
        <f t="shared" si="4"/>
        <v>14.780203819274902</v>
      </c>
      <c r="F46">
        <f t="shared" si="5"/>
        <v>14.780204772949219</v>
      </c>
      <c r="G46">
        <f t="shared" si="14"/>
        <v>14.78020429611206</v>
      </c>
      <c r="H46">
        <f t="shared" si="15"/>
        <v>2.414738986544762E-08</v>
      </c>
      <c r="I46">
        <f t="shared" si="16"/>
        <v>-1.8350857473592441E-06</v>
      </c>
      <c r="J46">
        <f t="shared" si="17"/>
        <v>-9.05469192957753E-07</v>
      </c>
      <c r="K46">
        <f t="shared" si="18"/>
        <v>3.226187870275631E-06</v>
      </c>
      <c r="L46">
        <f t="shared" si="2"/>
        <v>3.1411224684563484E-06</v>
      </c>
    </row>
    <row r="47" spans="4:12" ht="12.75">
      <c r="D47">
        <f t="shared" si="13"/>
        <v>28</v>
      </c>
      <c r="E47">
        <f t="shared" si="4"/>
        <v>14.780203819274902</v>
      </c>
      <c r="F47">
        <f t="shared" si="5"/>
        <v>14.78020429611206</v>
      </c>
      <c r="G47">
        <f t="shared" si="14"/>
        <v>14.780204057693481</v>
      </c>
      <c r="H47">
        <f t="shared" si="15"/>
        <v>2.414738986544762E-08</v>
      </c>
      <c r="I47">
        <f t="shared" si="16"/>
        <v>-9.05469192957753E-07</v>
      </c>
      <c r="J47">
        <f t="shared" si="17"/>
        <v>-4.4066090509886635E-07</v>
      </c>
      <c r="K47">
        <f t="shared" si="18"/>
        <v>1.6130939611585363E-06</v>
      </c>
      <c r="L47">
        <f t="shared" si="2"/>
        <v>1.5280284826492768E-06</v>
      </c>
    </row>
    <row r="48" spans="4:12" ht="12.75">
      <c r="D48">
        <f t="shared" si="13"/>
        <v>29</v>
      </c>
      <c r="E48">
        <f t="shared" si="4"/>
        <v>14.780203819274902</v>
      </c>
      <c r="F48">
        <f t="shared" si="5"/>
        <v>14.780204057693481</v>
      </c>
      <c r="G48">
        <f t="shared" si="14"/>
        <v>14.780203938484192</v>
      </c>
      <c r="H48">
        <f t="shared" si="15"/>
        <v>2.414738986544762E-08</v>
      </c>
      <c r="I48">
        <f t="shared" si="16"/>
        <v>-4.4066090509886635E-07</v>
      </c>
      <c r="J48">
        <f t="shared" si="17"/>
        <v>-2.0825675761670936E-07</v>
      </c>
      <c r="K48">
        <f t="shared" si="18"/>
        <v>8.065469870844486E-07</v>
      </c>
      <c r="L48">
        <f t="shared" si="2"/>
        <v>7.21481489745741E-07</v>
      </c>
    </row>
    <row r="49" spans="4:12" ht="12.75">
      <c r="D49">
        <f t="shared" si="13"/>
        <v>30</v>
      </c>
      <c r="E49">
        <f t="shared" si="4"/>
        <v>14.780203819274902</v>
      </c>
      <c r="F49">
        <f t="shared" si="5"/>
        <v>14.780203938484192</v>
      </c>
      <c r="G49">
        <f t="shared" si="14"/>
        <v>14.780203878879547</v>
      </c>
      <c r="H49">
        <f t="shared" si="15"/>
        <v>2.414738986544762E-08</v>
      </c>
      <c r="I49">
        <f t="shared" si="16"/>
        <v>-2.0825675761670936E-07</v>
      </c>
      <c r="J49">
        <f t="shared" si="17"/>
        <v>-9.205467677020351E-08</v>
      </c>
      <c r="K49">
        <f t="shared" si="18"/>
        <v>4.032734951685194E-07</v>
      </c>
      <c r="L49">
        <f t="shared" si="2"/>
        <v>3.1820799329397307E-07</v>
      </c>
    </row>
    <row r="50" spans="4:12" ht="12.75">
      <c r="D50">
        <f t="shared" si="13"/>
        <v>31</v>
      </c>
      <c r="E50">
        <f t="shared" si="4"/>
        <v>14.780203819274902</v>
      </c>
      <c r="F50">
        <f t="shared" si="5"/>
        <v>14.780203878879547</v>
      </c>
      <c r="G50">
        <f t="shared" si="14"/>
        <v>14.780203849077225</v>
      </c>
      <c r="H50">
        <f t="shared" si="15"/>
        <v>2.414738986544762E-08</v>
      </c>
      <c r="I50">
        <f t="shared" si="16"/>
        <v>-9.205467677020351E-08</v>
      </c>
      <c r="J50">
        <f t="shared" si="17"/>
        <v>-3.395363989966427E-08</v>
      </c>
      <c r="K50">
        <f t="shared" si="18"/>
        <v>2.0163674799083347E-07</v>
      </c>
      <c r="L50">
        <f t="shared" si="2"/>
        <v>1.1657124506808915E-07</v>
      </c>
    </row>
    <row r="51" spans="4:12" ht="12.75">
      <c r="D51">
        <f t="shared" si="13"/>
        <v>32</v>
      </c>
      <c r="E51">
        <f t="shared" si="4"/>
        <v>14.780203819274902</v>
      </c>
      <c r="F51">
        <f t="shared" si="5"/>
        <v>14.780203849077225</v>
      </c>
      <c r="G51">
        <f t="shared" si="14"/>
        <v>14.780203834176064</v>
      </c>
      <c r="H51">
        <f t="shared" si="15"/>
        <v>2.414738986544762E-08</v>
      </c>
      <c r="I51">
        <f t="shared" si="16"/>
        <v>-3.395363989966427E-08</v>
      </c>
      <c r="J51">
        <f t="shared" si="17"/>
        <v>-4.903128569822002E-09</v>
      </c>
      <c r="K51">
        <f t="shared" si="18"/>
        <v>1.0081837409706019E-07</v>
      </c>
      <c r="L51">
        <f t="shared" si="2"/>
        <v>1.5752870955147184E-08</v>
      </c>
    </row>
    <row r="52" spans="4:12" ht="12.75">
      <c r="D52">
        <f t="shared" si="13"/>
        <v>33</v>
      </c>
      <c r="E52">
        <f t="shared" si="4"/>
        <v>14.780203819274902</v>
      </c>
      <c r="F52">
        <f t="shared" si="5"/>
        <v>14.780203834176064</v>
      </c>
      <c r="G52">
        <f t="shared" si="14"/>
        <v>14.780203826725483</v>
      </c>
      <c r="H52">
        <f t="shared" si="15"/>
        <v>2.414738986544762E-08</v>
      </c>
      <c r="I52">
        <f t="shared" si="16"/>
        <v>-4.903128569822002E-09</v>
      </c>
      <c r="J52">
        <f t="shared" si="17"/>
        <v>9.622134200526489E-09</v>
      </c>
      <c r="K52">
        <f t="shared" si="18"/>
        <v>5.0409187073940955E-08</v>
      </c>
      <c r="L52">
        <f t="shared" si="2"/>
        <v>3.46563161013238E-08</v>
      </c>
    </row>
  </sheetData>
  <printOptions/>
  <pageMargins left="0.75" right="0.75" top="1" bottom="1" header="0.5" footer="0.5"/>
  <pageSetup horizontalDpi="600" verticalDpi="600" orientation="portrait" r:id="rId4"/>
  <legacyDrawing r:id="rId3"/>
  <oleObjects>
    <oleObject progId="Equation.3" shapeId="1285045" r:id="rId1"/>
    <oleObject progId="Equation.3" shapeId="1298277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Oklahoma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baga0122</dc:creator>
  <cp:keywords/>
  <dc:description/>
  <cp:lastModifiedBy>baga0122</cp:lastModifiedBy>
  <dcterms:created xsi:type="dcterms:W3CDTF">2006-06-07T01:41:33Z</dcterms:created>
  <dcterms:modified xsi:type="dcterms:W3CDTF">2006-06-08T02:00:38Z</dcterms:modified>
  <cp:category/>
  <cp:version/>
  <cp:contentType/>
  <cp:contentStatus/>
</cp:coreProperties>
</file>