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R\Website to CMS\Website documents\Credit Hour Reports\Credit Hour Summaries\Academic Year 2022-23\"/>
    </mc:Choice>
  </mc:AlternateContent>
  <xr:revisionPtr revIDLastSave="0" documentId="13_ncr:1_{C29EA920-EFAB-437E-A1A1-65709F7F02C5}" xr6:coauthVersionLast="47" xr6:coauthVersionMax="47" xr10:uidLastSave="{00000000-0000-0000-0000-000000000000}"/>
  <bookViews>
    <workbookView xWindow="-120" yWindow="-120" windowWidth="25440" windowHeight="15390" tabRatio="821" xr2:uid="{00000000-000D-0000-FFFF-FFFF00000000}"/>
  </bookViews>
  <sheets>
    <sheet name="Norman On-Campus" sheetId="25" r:id="rId1"/>
    <sheet name="OU-Tulsa" sheetId="40" r:id="rId2"/>
    <sheet name="Liberal Studies" sheetId="41" r:id="rId3"/>
    <sheet name="CIDL" sheetId="42" r:id="rId4"/>
    <sheet name="North  Amer &amp; Europe" sheetId="43" r:id="rId5"/>
    <sheet name="Engr" sheetId="24" state="hidden" r:id="rId6"/>
  </sheets>
  <externalReferences>
    <externalReference r:id="rId7"/>
    <externalReference r:id="rId8"/>
  </externalReferences>
  <definedNames>
    <definedName name="_Fill" localSheetId="3" hidden="1">#REF!</definedName>
    <definedName name="_Fill" localSheetId="5" hidden="1">Engr!#REF!</definedName>
    <definedName name="_Fill" localSheetId="2" hidden="1">#REF!</definedName>
    <definedName name="_Fill" localSheetId="0" hidden="1">#REF!</definedName>
    <definedName name="_Fill" localSheetId="4" hidden="1">#REF!</definedName>
    <definedName name="_Fill" localSheetId="1" hidden="1">#REF!</definedName>
    <definedName name="_Fill" hidden="1">#REF!</definedName>
    <definedName name="_Key2" localSheetId="3" hidden="1">#REF!</definedName>
    <definedName name="_Key2" localSheetId="5" hidden="1">Engr!#REF!</definedName>
    <definedName name="_Key2" localSheetId="0" hidden="1">#REF!</definedName>
    <definedName name="_Key2" localSheetId="1" hidden="1">#REF!</definedName>
    <definedName name="_Key2" hidden="1">#REF!</definedName>
    <definedName name="_Order2" hidden="1">255</definedName>
    <definedName name="_xlnm.Print_Area" localSheetId="3">CIDL!$A$2:$P$44</definedName>
    <definedName name="_xlnm.Print_Area" localSheetId="5">Engr!$A$1:$P$53</definedName>
    <definedName name="_xlnm.Print_Area" localSheetId="2">'Liberal Studies'!$A$2:$P$40</definedName>
    <definedName name="_xlnm.Print_Area" localSheetId="0">'Norman On-Campus'!$A$9:$P$142</definedName>
    <definedName name="_xlnm.Print_Area" localSheetId="4">'North  Amer &amp; Europe'!$A$2:$P$55</definedName>
    <definedName name="_xlnm.Print_Area" localSheetId="1">'OU-Tulsa'!$A$2:$P$41</definedName>
    <definedName name="Print_Area_MI" localSheetId="3">CIDL!$A$2:$P$44</definedName>
    <definedName name="Print_Area_MI" localSheetId="5">Engr!$A$1:$P$44</definedName>
    <definedName name="Print_Area_MI" localSheetId="2">'Liberal Studies'!$A$2:$P$40</definedName>
    <definedName name="Print_Area_MI" localSheetId="0">'Norman On-Campus'!$A$2:$B$142</definedName>
    <definedName name="Print_Area_MI" localSheetId="4">'North  Amer &amp; Europe'!$A$2:$P$55</definedName>
    <definedName name="Print_Area_MI" localSheetId="1">'OU-Tulsa'!$A$2:$P$41</definedName>
    <definedName name="_xlnm.Print_Titles" localSheetId="3">CIDL!$2:$8</definedName>
    <definedName name="_xlnm.Print_Titles" localSheetId="5">Engr!$1:$8</definedName>
    <definedName name="_xlnm.Print_Titles" localSheetId="2">'Liberal Studies'!$2:$8</definedName>
    <definedName name="_xlnm.Print_Titles" localSheetId="0">'Norman On-Campus'!$2:$8</definedName>
    <definedName name="_xlnm.Print_Titles" localSheetId="4">'North  Amer &amp; Europe'!$2:$8</definedName>
    <definedName name="_xlnm.Print_Titles" localSheetId="1">'OU-Tulsa'!$2:$7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43" l="1"/>
  <c r="I11" i="43"/>
  <c r="H11" i="43"/>
  <c r="F11" i="43"/>
  <c r="E11" i="43"/>
  <c r="D11" i="43"/>
  <c r="C11" i="43"/>
  <c r="O10" i="43"/>
  <c r="O11" i="43" s="1"/>
  <c r="N10" i="43"/>
  <c r="N11" i="43" s="1"/>
  <c r="M10" i="43"/>
  <c r="M11" i="43" s="1"/>
  <c r="K10" i="43"/>
  <c r="P10" i="43" s="1"/>
  <c r="P11" i="43" s="1"/>
  <c r="F10" i="43"/>
  <c r="A4" i="43"/>
  <c r="A4" i="42"/>
  <c r="K11" i="43" l="1"/>
  <c r="D30" i="24" l="1"/>
  <c r="N30" i="24" s="1"/>
  <c r="H44" i="24"/>
  <c r="I44" i="24"/>
  <c r="J44" i="24"/>
  <c r="K44" i="24"/>
  <c r="K43" i="24"/>
  <c r="K42" i="24"/>
  <c r="K41" i="24"/>
  <c r="P41" i="24" s="1"/>
  <c r="K40" i="24"/>
  <c r="P40" i="24" s="1"/>
  <c r="K39" i="24"/>
  <c r="P39" i="24" s="1"/>
  <c r="K38" i="24"/>
  <c r="K37" i="24"/>
  <c r="P37" i="24" s="1"/>
  <c r="K36" i="24"/>
  <c r="C44" i="24"/>
  <c r="D44" i="24"/>
  <c r="E44" i="24"/>
  <c r="F43" i="24"/>
  <c r="F42" i="24"/>
  <c r="F41" i="24"/>
  <c r="F40" i="24"/>
  <c r="F39" i="24"/>
  <c r="F38" i="24"/>
  <c r="F37" i="24"/>
  <c r="F36" i="24"/>
  <c r="K33" i="24"/>
  <c r="K32" i="24"/>
  <c r="K31" i="24"/>
  <c r="K30" i="24"/>
  <c r="K29" i="24"/>
  <c r="K28" i="24"/>
  <c r="P28" i="24" s="1"/>
  <c r="D29" i="24"/>
  <c r="F29" i="24" s="1"/>
  <c r="P29" i="24" s="1"/>
  <c r="D33" i="24"/>
  <c r="C33" i="24"/>
  <c r="E33" i="24"/>
  <c r="F32" i="24"/>
  <c r="F31" i="24"/>
  <c r="P31" i="24" s="1"/>
  <c r="F28" i="24"/>
  <c r="K18" i="24"/>
  <c r="F18" i="24"/>
  <c r="K17" i="24"/>
  <c r="F17" i="24"/>
  <c r="K16" i="24"/>
  <c r="F16" i="24"/>
  <c r="I15" i="24"/>
  <c r="K15" i="24" s="1"/>
  <c r="D15" i="24"/>
  <c r="F15" i="24" s="1"/>
  <c r="K14" i="24"/>
  <c r="F14" i="24"/>
  <c r="I13" i="24"/>
  <c r="K13" i="24" s="1"/>
  <c r="P13" i="24" s="1"/>
  <c r="D13" i="24"/>
  <c r="F13" i="24" s="1"/>
  <c r="K12" i="24"/>
  <c r="F12" i="24"/>
  <c r="K11" i="24"/>
  <c r="F11" i="24"/>
  <c r="P11" i="24"/>
  <c r="P18" i="24"/>
  <c r="O11" i="24"/>
  <c r="O12" i="24"/>
  <c r="O13" i="24"/>
  <c r="O14" i="24"/>
  <c r="O15" i="24"/>
  <c r="O16" i="24"/>
  <c r="O17" i="24"/>
  <c r="O18" i="24"/>
  <c r="N11" i="24"/>
  <c r="N12" i="24"/>
  <c r="N14" i="24"/>
  <c r="N16" i="24"/>
  <c r="N17" i="24"/>
  <c r="N18" i="24"/>
  <c r="M11" i="24"/>
  <c r="M12" i="24"/>
  <c r="M13" i="24"/>
  <c r="M14" i="24"/>
  <c r="M15" i="24"/>
  <c r="M16" i="24"/>
  <c r="M17" i="24"/>
  <c r="M18" i="24"/>
  <c r="M42" i="24"/>
  <c r="N42" i="24"/>
  <c r="O42" i="24"/>
  <c r="O28" i="24"/>
  <c r="N28" i="24"/>
  <c r="M28" i="24"/>
  <c r="O41" i="24"/>
  <c r="N41" i="24"/>
  <c r="M41" i="24"/>
  <c r="N29" i="24"/>
  <c r="N31" i="24"/>
  <c r="N32" i="24"/>
  <c r="M30" i="24"/>
  <c r="M29" i="24"/>
  <c r="M31" i="24"/>
  <c r="M32" i="24"/>
  <c r="N36" i="24"/>
  <c r="M36" i="24"/>
  <c r="O29" i="24"/>
  <c r="O31" i="24"/>
  <c r="O32" i="24"/>
  <c r="O30" i="24"/>
  <c r="C19" i="24"/>
  <c r="O36" i="24"/>
  <c r="M37" i="24"/>
  <c r="N37" i="24"/>
  <c r="O37" i="24"/>
  <c r="M38" i="24"/>
  <c r="N38" i="24"/>
  <c r="N44" i="24" s="1"/>
  <c r="O38" i="24"/>
  <c r="M39" i="24"/>
  <c r="N39" i="24"/>
  <c r="O39" i="24"/>
  <c r="M40" i="24"/>
  <c r="N40" i="24"/>
  <c r="O40" i="24"/>
  <c r="M43" i="24"/>
  <c r="N43" i="24"/>
  <c r="O43" i="24"/>
  <c r="D19" i="24"/>
  <c r="E19" i="24"/>
  <c r="H19" i="24"/>
  <c r="J19" i="24"/>
  <c r="P43" i="24"/>
  <c r="P14" i="24" l="1"/>
  <c r="P38" i="24"/>
  <c r="P15" i="24"/>
  <c r="P16" i="24"/>
  <c r="F19" i="24"/>
  <c r="P17" i="24"/>
  <c r="P12" i="24"/>
  <c r="F44" i="24"/>
  <c r="O33" i="24"/>
  <c r="P32" i="24"/>
  <c r="M33" i="24"/>
  <c r="O19" i="24"/>
  <c r="P19" i="24"/>
  <c r="P36" i="24"/>
  <c r="I19" i="24"/>
  <c r="K19" i="24" s="1"/>
  <c r="M44" i="24"/>
  <c r="O44" i="24"/>
  <c r="M19" i="24"/>
  <c r="N15" i="24"/>
  <c r="N13" i="24"/>
  <c r="N19" i="24" s="1"/>
  <c r="F30" i="24"/>
  <c r="P30" i="24" s="1"/>
  <c r="P33" i="24" s="1"/>
  <c r="F33" i="24"/>
  <c r="P42" i="24"/>
  <c r="N33" i="24"/>
  <c r="P4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ye3159</author>
  </authors>
  <commentList>
    <comment ref="A27" authorId="0" shapeId="0" xr:uid="{00000000-0006-0000-0100-000001000000}">
      <text>
        <r>
          <rPr>
            <sz val="8"/>
            <color indexed="10"/>
            <rFont val="Tahoma"/>
            <family val="2"/>
          </rPr>
          <t>filter: Engr
sum: crhrres, crhrn</t>
        </r>
      </text>
    </comment>
    <comment ref="A35" authorId="0" shapeId="0" xr:uid="{00000000-0006-0000-0100-000002000000}">
      <text>
        <r>
          <rPr>
            <sz val="8"/>
            <color indexed="10"/>
            <rFont val="Tahoma"/>
            <family val="2"/>
          </rPr>
          <t>filter: Engineering
sum: engrresold, engrnrold</t>
        </r>
      </text>
    </comment>
  </commentList>
</comments>
</file>

<file path=xl/sharedStrings.xml><?xml version="1.0" encoding="utf-8"?>
<sst xmlns="http://schemas.openxmlformats.org/spreadsheetml/2006/main" count="328" uniqueCount="166">
  <si>
    <t>SCH - Table 1</t>
  </si>
  <si>
    <t xml:space="preserve">    ------------------ Resident -----------------</t>
  </si>
  <si>
    <t xml:space="preserve">   -------------- Nonresident ---------------</t>
  </si>
  <si>
    <t>Lower</t>
  </si>
  <si>
    <t>Upper</t>
  </si>
  <si>
    <t>Grad</t>
  </si>
  <si>
    <t>Total</t>
  </si>
  <si>
    <t>Architecture</t>
  </si>
  <si>
    <t>Construction Science</t>
  </si>
  <si>
    <t>Interior Design</t>
  </si>
  <si>
    <t>Landscape Architecture</t>
  </si>
  <si>
    <t>Regional &amp; City Planning</t>
  </si>
  <si>
    <t>Total - Architecture</t>
  </si>
  <si>
    <t>Anthropology</t>
  </si>
  <si>
    <t>Chemistry &amp; Biochemistry</t>
  </si>
  <si>
    <t>Communication</t>
  </si>
  <si>
    <t>Economics</t>
  </si>
  <si>
    <t>English</t>
  </si>
  <si>
    <t>History</t>
  </si>
  <si>
    <t>History of Science</t>
  </si>
  <si>
    <t>Human Relations</t>
  </si>
  <si>
    <t>Mathematics</t>
  </si>
  <si>
    <t>Native American Studies</t>
  </si>
  <si>
    <t>Philosophy</t>
  </si>
  <si>
    <t>Physics &amp; Astronomy</t>
  </si>
  <si>
    <t>Political Science</t>
  </si>
  <si>
    <t>Psychology</t>
  </si>
  <si>
    <t>Social Work</t>
  </si>
  <si>
    <t>Sociology</t>
  </si>
  <si>
    <t>Accounting</t>
  </si>
  <si>
    <t>Finance</t>
  </si>
  <si>
    <t>Total - Business</t>
  </si>
  <si>
    <t xml:space="preserve"> </t>
  </si>
  <si>
    <t>Total - Education</t>
  </si>
  <si>
    <t>Engineering</t>
  </si>
  <si>
    <t>Aero. &amp; Mech. Engr.</t>
  </si>
  <si>
    <t>Civil Engr. &amp; Env. Sci.</t>
  </si>
  <si>
    <t>Computer Science</t>
  </si>
  <si>
    <t>Electrical &amp; Computer Engr.</t>
  </si>
  <si>
    <t>Engineering Physics</t>
  </si>
  <si>
    <t>Industrial Engr.</t>
  </si>
  <si>
    <t>Total - Engineering</t>
  </si>
  <si>
    <t>Dance</t>
  </si>
  <si>
    <t>Drama</t>
  </si>
  <si>
    <t>Music</t>
  </si>
  <si>
    <t>Applied Music</t>
  </si>
  <si>
    <t>Meteorology</t>
  </si>
  <si>
    <t>Law</t>
  </si>
  <si>
    <t>Provost Direct</t>
  </si>
  <si>
    <t>Aerospace Studies</t>
  </si>
  <si>
    <t>HSC - Norman Campus</t>
  </si>
  <si>
    <t>Military Science</t>
  </si>
  <si>
    <t>Naval Science</t>
  </si>
  <si>
    <t>University Course</t>
  </si>
  <si>
    <t>Total - Provost Direct</t>
  </si>
  <si>
    <t>Total Without Law</t>
  </si>
  <si>
    <t>ENGR (127-232) distributed to instr dept</t>
  </si>
  <si>
    <t>University College</t>
  </si>
  <si>
    <t>Graduate College</t>
  </si>
  <si>
    <t>University of Oklahoma</t>
  </si>
  <si>
    <t>Norman On-Campus Programs</t>
  </si>
  <si>
    <t>College of Engineering</t>
  </si>
  <si>
    <t>Source:  Preliminary Credit Hour Analysis (SF0129)</t>
  </si>
  <si>
    <t>E&amp;G Credit Hours</t>
  </si>
  <si>
    <t>Health &amp; Exercise Science</t>
  </si>
  <si>
    <t>Applied Music Non-Majors</t>
  </si>
  <si>
    <t>Religious Studies</t>
  </si>
  <si>
    <t xml:space="preserve">   --------------------- Total ---------------------</t>
  </si>
  <si>
    <t>Expository Writing Program</t>
  </si>
  <si>
    <t>Energy Management Program</t>
  </si>
  <si>
    <t>Total - Fine Arts</t>
  </si>
  <si>
    <t>Chemical, Biol, &amp; Mat. Engr.</t>
  </si>
  <si>
    <t>Preliminary Credit Hour Enrollment Report, Fall 2006</t>
  </si>
  <si>
    <t>Atmospheric &amp; Geographic Sciences</t>
  </si>
  <si>
    <t>College of Engineering - from printout</t>
  </si>
  <si>
    <t>Total - ENGR</t>
  </si>
  <si>
    <t>Education Abroad</t>
  </si>
  <si>
    <t>Total - A&amp;GS</t>
  </si>
  <si>
    <t xml:space="preserve">  Engineering</t>
  </si>
  <si>
    <t xml:space="preserve">  Engineering Physics</t>
  </si>
  <si>
    <t>Engineering Dean</t>
  </si>
  <si>
    <t>E&amp;E Dean</t>
  </si>
  <si>
    <t>Musical Theatre</t>
  </si>
  <si>
    <t>Women's &amp; Gender Studies</t>
  </si>
  <si>
    <t>Total - University College</t>
  </si>
  <si>
    <t>Total - International Studies</t>
  </si>
  <si>
    <t>Classics &amp; Letters</t>
  </si>
  <si>
    <t>Library &amp; Information Studies</t>
  </si>
  <si>
    <t>Total - Arts &amp; Sciences</t>
  </si>
  <si>
    <t>Michael F. Price Business</t>
  </si>
  <si>
    <t>Business Administration</t>
  </si>
  <si>
    <t>Mewbourne Earth &amp; Energy</t>
  </si>
  <si>
    <t>Educational Psychology</t>
  </si>
  <si>
    <t>Aerospace &amp; Mechanical Engr.</t>
  </si>
  <si>
    <t>Weitzenhoffer Family Fine Arts</t>
  </si>
  <si>
    <t>Film &amp; Media Studies</t>
  </si>
  <si>
    <t>Total - Earth &amp; Energy</t>
  </si>
  <si>
    <t>Jeannine Rainbolt Education</t>
  </si>
  <si>
    <t>International &amp; Area Studies</t>
  </si>
  <si>
    <t>Petroleum &amp; Geological Engr.</t>
  </si>
  <si>
    <t>Chemical, Biol., &amp; Mat. Engr.</t>
  </si>
  <si>
    <t>Civil Engr. &amp; Environmental Sci.</t>
  </si>
  <si>
    <t>Gaylord JMC</t>
  </si>
  <si>
    <t>University Total</t>
  </si>
  <si>
    <t>Geography &amp; Environ. Sustain.</t>
  </si>
  <si>
    <t>Management Information Systems</t>
  </si>
  <si>
    <t>A&amp;S Other</t>
  </si>
  <si>
    <t xml:space="preserve">  CAS</t>
  </si>
  <si>
    <t>Grad.</t>
  </si>
  <si>
    <t>Marketing &amp; Supply Chain Mgmt.</t>
  </si>
  <si>
    <t>Educ. Ldrshp. &amp; Policy Studies</t>
  </si>
  <si>
    <t>Industrial &amp; Systems Engineering</t>
  </si>
  <si>
    <t>Modern Languages, Lit. &amp; Ling.</t>
  </si>
  <si>
    <t>Biology</t>
  </si>
  <si>
    <t>Microbiology &amp; Plant Biology</t>
  </si>
  <si>
    <t>Other - Int'l Studies Dean</t>
  </si>
  <si>
    <t>Architecture - Other</t>
  </si>
  <si>
    <t>Gallogly Engineering</t>
  </si>
  <si>
    <t>Biomedical Engineering</t>
  </si>
  <si>
    <t>University of Oklahoma, Norman On-Campus</t>
  </si>
  <si>
    <t>Environmental Studies</t>
  </si>
  <si>
    <t>Management &amp; Int'l Business</t>
  </si>
  <si>
    <t xml:space="preserve">  College of Engineering</t>
  </si>
  <si>
    <t>E&amp;G Funded Credit Hours</t>
  </si>
  <si>
    <t>Arts &amp; Sciences (continued)</t>
  </si>
  <si>
    <t>Note:  E&amp;G funded are those credit hours funded by the Educational &amp; General budget.</t>
  </si>
  <si>
    <t xml:space="preserve">   ---------------- Nonresident ---------------</t>
  </si>
  <si>
    <t xml:space="preserve">   ------------------ Resident -----------------</t>
  </si>
  <si>
    <t xml:space="preserve">    -------------------- Total -------------------</t>
  </si>
  <si>
    <t>Christopher C. Gibbs Architecture</t>
  </si>
  <si>
    <t>Visual Arts</t>
  </si>
  <si>
    <t>Aviation</t>
  </si>
  <si>
    <t>Entrepreneurship &amp; Economic Dev.</t>
  </si>
  <si>
    <t>African &amp; African American Studies</t>
  </si>
  <si>
    <t>Rainbolt College of Education</t>
  </si>
  <si>
    <t>Col of Fine Arts</t>
  </si>
  <si>
    <t xml:space="preserve">McClendon Honors College </t>
  </si>
  <si>
    <t>David L. Boren International Studies</t>
  </si>
  <si>
    <t>Instr. Ldrshp. &amp; Acad. Curriculum</t>
  </si>
  <si>
    <t>Geosciences</t>
  </si>
  <si>
    <t>Dodge Family Arts &amp; Sciences</t>
  </si>
  <si>
    <t>Electrical &amp; Computer Engineering</t>
  </si>
  <si>
    <t>A&amp;GS - Other</t>
  </si>
  <si>
    <t>Institutional Research and Reporting  2/10/2023</t>
  </si>
  <si>
    <t>M:\IR\Students\Credit Hours - Courses\Summaries - SCH Tables\Spring\Spring 2023\SP23 Prelim NOC</t>
  </si>
  <si>
    <t>Preliminary Credit Hour Enrollment Report, Spring 2023</t>
  </si>
  <si>
    <t>University of Oklahoma, OU-Tulsa</t>
  </si>
  <si>
    <t>SCH - Table 2</t>
  </si>
  <si>
    <t xml:space="preserve">      ---------------- Resident ---------------</t>
  </si>
  <si>
    <t xml:space="preserve">   ------------- Nonresident -------------</t>
  </si>
  <si>
    <t xml:space="preserve">     --------------------- Total -------------------</t>
  </si>
  <si>
    <t>Provost Direct - Academic Affairs</t>
  </si>
  <si>
    <t>Total - OU-Tulsa</t>
  </si>
  <si>
    <t>M:\Students\Credit Hours - Courses\Summaries - SCH Tables\Spring\Spring 2023\SP23 Prelim Tulsa</t>
  </si>
  <si>
    <t>University of Oklahoma, Norman Campus</t>
  </si>
  <si>
    <t>Extended Campus - Liberal Studies Courses</t>
  </si>
  <si>
    <t>SCH - Table 3</t>
  </si>
  <si>
    <t>Liberal Studies</t>
  </si>
  <si>
    <t>M:\IR\Students\Credit Hours - Courses\Summaries - SCH Tables\Spring\Spring 2023\SP23 Prelim Extended Campus</t>
  </si>
  <si>
    <t>Extended Campus - Center for Independent and Distance Learning Courses</t>
  </si>
  <si>
    <t>SCH - Table 5</t>
  </si>
  <si>
    <t>Total - CIDL</t>
  </si>
  <si>
    <t>Extended Campus - North America and Europe Courses</t>
  </si>
  <si>
    <t>A&amp;S Other (Dean)</t>
  </si>
  <si>
    <t>Geography &amp; Environ. Sustainability</t>
  </si>
  <si>
    <t>Total - North America &amp;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</si>
</sst>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Univers (W1)"/>
    </font>
    <font>
      <b/>
      <i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17"/>
      <name val="Arial"/>
      <family val="2"/>
    </font>
    <font>
      <sz val="8"/>
      <color indexed="10"/>
      <name val="Tahoma"/>
      <family val="2"/>
    </font>
    <font>
      <sz val="10"/>
      <name val="Segoe UI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2" fillId="0" borderId="0"/>
    <xf numFmtId="0" fontId="22" fillId="0" borderId="0"/>
    <xf numFmtId="0" fontId="6" fillId="0" borderId="0"/>
    <xf numFmtId="0" fontId="7" fillId="0" borderId="0"/>
    <xf numFmtId="0" fontId="7" fillId="0" borderId="0"/>
    <xf numFmtId="43" fontId="1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1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37" fontId="9" fillId="0" borderId="0" xfId="4" applyNumberFormat="1" applyFont="1"/>
    <xf numFmtId="37" fontId="18" fillId="0" borderId="0" xfId="4" applyNumberFormat="1" applyFont="1" applyAlignment="1">
      <alignment horizontal="centerContinuous"/>
    </xf>
    <xf numFmtId="3" fontId="6" fillId="0" borderId="0" xfId="3" applyNumberFormat="1" applyAlignment="1">
      <alignment vertical="justify"/>
    </xf>
    <xf numFmtId="3" fontId="9" fillId="0" borderId="0" xfId="4" applyNumberFormat="1" applyFont="1" applyAlignment="1">
      <alignment vertical="justify"/>
    </xf>
    <xf numFmtId="0" fontId="7" fillId="0" borderId="0" xfId="4"/>
    <xf numFmtId="0" fontId="7" fillId="0" borderId="0" xfId="5"/>
    <xf numFmtId="37" fontId="18" fillId="0" borderId="0" xfId="0" applyNumberFormat="1" applyFont="1" applyAlignment="1">
      <alignment horizontal="centerContinuous"/>
    </xf>
    <xf numFmtId="37" fontId="18" fillId="0" borderId="0" xfId="5" applyNumberFormat="1" applyFont="1" applyAlignment="1">
      <alignment horizontal="centerContinuous"/>
    </xf>
    <xf numFmtId="37" fontId="9" fillId="0" borderId="0" xfId="5" applyNumberFormat="1" applyFont="1" applyAlignment="1">
      <alignment horizontal="centerContinuous"/>
    </xf>
    <xf numFmtId="37" fontId="9" fillId="0" borderId="0" xfId="5" applyNumberFormat="1" applyFont="1"/>
    <xf numFmtId="37" fontId="10" fillId="0" borderId="0" xfId="5" applyNumberFormat="1" applyFont="1"/>
    <xf numFmtId="0" fontId="10" fillId="0" borderId="0" xfId="5" applyFont="1"/>
    <xf numFmtId="37" fontId="8" fillId="0" borderId="0" xfId="5" applyNumberFormat="1" applyFont="1" applyAlignment="1">
      <alignment horizontal="centerContinuous"/>
    </xf>
    <xf numFmtId="37" fontId="11" fillId="0" borderId="0" xfId="5" applyNumberFormat="1" applyFont="1"/>
    <xf numFmtId="37" fontId="17" fillId="0" borderId="0" xfId="5" applyNumberFormat="1" applyFont="1"/>
    <xf numFmtId="37" fontId="9" fillId="0" borderId="0" xfId="5" quotePrefix="1" applyNumberFormat="1" applyFont="1"/>
    <xf numFmtId="37" fontId="12" fillId="0" borderId="0" xfId="5" applyNumberFormat="1" applyFont="1" applyAlignment="1">
      <alignment horizontal="right"/>
    </xf>
    <xf numFmtId="37" fontId="12" fillId="0" borderId="0" xfId="5" applyNumberFormat="1" applyFont="1"/>
    <xf numFmtId="37" fontId="9" fillId="2" borderId="0" xfId="5" applyNumberFormat="1" applyFont="1" applyFill="1"/>
    <xf numFmtId="37" fontId="7" fillId="0" borderId="0" xfId="5" applyNumberFormat="1"/>
    <xf numFmtId="37" fontId="11" fillId="2" borderId="0" xfId="5" applyNumberFormat="1" applyFont="1" applyFill="1"/>
    <xf numFmtId="0" fontId="17" fillId="0" borderId="0" xfId="5" applyFont="1"/>
    <xf numFmtId="37" fontId="14" fillId="0" borderId="0" xfId="5" applyNumberFormat="1" applyFont="1"/>
    <xf numFmtId="37" fontId="15" fillId="0" borderId="0" xfId="5" applyNumberFormat="1" applyFont="1"/>
    <xf numFmtId="37" fontId="16" fillId="0" borderId="0" xfId="5" applyNumberFormat="1" applyFont="1" applyAlignment="1">
      <alignment horizontal="right"/>
    </xf>
    <xf numFmtId="37" fontId="19" fillId="0" borderId="0" xfId="5" applyNumberFormat="1" applyFont="1"/>
    <xf numFmtId="37" fontId="20" fillId="0" borderId="0" xfId="5" applyNumberFormat="1" applyFont="1"/>
    <xf numFmtId="37" fontId="20" fillId="0" borderId="0" xfId="5" applyNumberFormat="1" applyFont="1" applyAlignment="1">
      <alignment horizontal="right"/>
    </xf>
    <xf numFmtId="37" fontId="9" fillId="0" borderId="0" xfId="0" applyNumberFormat="1" applyFont="1"/>
    <xf numFmtId="37" fontId="14" fillId="0" borderId="0" xfId="4" applyNumberFormat="1" applyFont="1"/>
    <xf numFmtId="37" fontId="14" fillId="0" borderId="0" xfId="4" applyNumberFormat="1" applyFont="1" applyAlignment="1">
      <alignment horizontal="right"/>
    </xf>
    <xf numFmtId="37" fontId="16" fillId="0" borderId="0" xfId="4" applyNumberFormat="1" applyFont="1" applyAlignment="1">
      <alignment horizontal="right"/>
    </xf>
    <xf numFmtId="37" fontId="9" fillId="0" borderId="0" xfId="4" quotePrefix="1" applyNumberFormat="1" applyFont="1"/>
    <xf numFmtId="0" fontId="13" fillId="0" borderId="0" xfId="4" applyFont="1"/>
    <xf numFmtId="37" fontId="12" fillId="0" borderId="0" xfId="4" applyNumberFormat="1" applyFont="1" applyAlignment="1">
      <alignment horizontal="right"/>
    </xf>
    <xf numFmtId="37" fontId="12" fillId="0" borderId="0" xfId="4" applyNumberFormat="1" applyFont="1"/>
    <xf numFmtId="0" fontId="9" fillId="0" borderId="0" xfId="4" applyFont="1"/>
    <xf numFmtId="3" fontId="6" fillId="0" borderId="0" xfId="4" applyNumberFormat="1" applyFont="1"/>
    <xf numFmtId="37" fontId="6" fillId="0" borderId="0" xfId="0" applyNumberFormat="1" applyFont="1"/>
    <xf numFmtId="3" fontId="10" fillId="0" borderId="0" xfId="4" applyNumberFormat="1" applyFont="1"/>
    <xf numFmtId="3" fontId="9" fillId="0" borderId="0" xfId="4" applyNumberFormat="1" applyFont="1"/>
    <xf numFmtId="37" fontId="25" fillId="0" borderId="0" xfId="4" applyNumberFormat="1" applyFont="1"/>
    <xf numFmtId="37" fontId="11" fillId="0" borderId="0" xfId="4" applyNumberFormat="1" applyFont="1" applyAlignment="1">
      <alignment horizontal="center"/>
    </xf>
    <xf numFmtId="37" fontId="7" fillId="0" borderId="0" xfId="4" applyNumberFormat="1"/>
    <xf numFmtId="37" fontId="18" fillId="0" borderId="0" xfId="4" applyNumberFormat="1" applyFont="1" applyAlignment="1">
      <alignment horizontal="center"/>
    </xf>
    <xf numFmtId="37" fontId="9" fillId="0" borderId="0" xfId="4" applyNumberFormat="1" applyFont="1" applyAlignment="1">
      <alignment horizontal="centerContinuous"/>
    </xf>
    <xf numFmtId="0" fontId="9" fillId="0" borderId="0" xfId="4" applyFont="1" applyAlignment="1">
      <alignment horizontal="centerContinuous"/>
    </xf>
    <xf numFmtId="37" fontId="6" fillId="0" borderId="0" xfId="4" applyNumberFormat="1" applyFont="1"/>
    <xf numFmtId="37" fontId="11" fillId="0" borderId="0" xfId="4" applyNumberFormat="1" applyFont="1" applyAlignment="1">
      <alignment horizontal="centerContinuous"/>
    </xf>
    <xf numFmtId="37" fontId="8" fillId="0" borderId="0" xfId="4" applyNumberFormat="1" applyFont="1" applyAlignment="1">
      <alignment horizontal="centerContinuous"/>
    </xf>
    <xf numFmtId="0" fontId="6" fillId="0" borderId="0" xfId="4" applyFont="1"/>
    <xf numFmtId="37" fontId="15" fillId="0" borderId="0" xfId="4" applyNumberFormat="1" applyFont="1"/>
    <xf numFmtId="0" fontId="17" fillId="0" borderId="0" xfId="4" applyFont="1"/>
    <xf numFmtId="1" fontId="6" fillId="0" borderId="0" xfId="3" applyNumberFormat="1"/>
    <xf numFmtId="0" fontId="6" fillId="0" borderId="0" xfId="3"/>
    <xf numFmtId="1" fontId="9" fillId="0" borderId="0" xfId="4" applyNumberFormat="1" applyFont="1"/>
    <xf numFmtId="0" fontId="6" fillId="0" borderId="0" xfId="14"/>
    <xf numFmtId="37" fontId="18" fillId="0" borderId="0" xfId="14" applyNumberFormat="1" applyFont="1" applyAlignment="1">
      <alignment horizontal="centerContinuous"/>
    </xf>
    <xf numFmtId="37" fontId="11" fillId="0" borderId="0" xfId="4" applyNumberFormat="1" applyFont="1" applyAlignment="1">
      <alignment horizontal="center"/>
    </xf>
    <xf numFmtId="37" fontId="6" fillId="0" borderId="0" xfId="14" applyNumberFormat="1"/>
    <xf numFmtId="37" fontId="6" fillId="0" borderId="0" xfId="3" applyNumberFormat="1"/>
    <xf numFmtId="0" fontId="26" fillId="0" borderId="0" xfId="14" applyFont="1"/>
    <xf numFmtId="0" fontId="27" fillId="0" borderId="0" xfId="14" applyFont="1"/>
    <xf numFmtId="0" fontId="28" fillId="0" borderId="0" xfId="14" applyFont="1"/>
    <xf numFmtId="0" fontId="28" fillId="0" borderId="0" xfId="14" applyFont="1" applyAlignment="1">
      <alignment horizontal="left" indent="1"/>
    </xf>
    <xf numFmtId="0" fontId="9" fillId="0" borderId="0" xfId="14" applyFont="1"/>
  </cellXfs>
  <cellStyles count="29">
    <cellStyle name="Comma 2" xfId="12" xr:uid="{00000000-0005-0000-0000-000000000000}"/>
    <cellStyle name="Comma 2 2" xfId="19" xr:uid="{00000000-0005-0000-0000-000001000000}"/>
    <cellStyle name="Comma 3" xfId="18" xr:uid="{00000000-0005-0000-0000-000002000000}"/>
    <cellStyle name="Comma 3 2" xfId="25" xr:uid="{00000000-0005-0000-0000-000003000000}"/>
    <cellStyle name="Comma 6" xfId="6" xr:uid="{00000000-0005-0000-0000-000004000000}"/>
    <cellStyle name="Comma 6 2" xfId="13" xr:uid="{00000000-0005-0000-0000-000005000000}"/>
    <cellStyle name="Hyperlink 2" xfId="15" xr:uid="{00000000-0005-0000-0000-000006000000}"/>
    <cellStyle name="Normal" xfId="0" builtinId="0"/>
    <cellStyle name="Normal 2" xfId="16" xr:uid="{00000000-0005-0000-0000-000008000000}"/>
    <cellStyle name="Normal 2 2" xfId="20" xr:uid="{00000000-0005-0000-0000-000009000000}"/>
    <cellStyle name="Normal 3" xfId="11" xr:uid="{00000000-0005-0000-0000-00000A000000}"/>
    <cellStyle name="Normal 3 2" xfId="21" xr:uid="{00000000-0005-0000-0000-00000B000000}"/>
    <cellStyle name="Normal 3 3" xfId="24" xr:uid="{00000000-0005-0000-0000-00000C000000}"/>
    <cellStyle name="Normal 4" xfId="1" xr:uid="{00000000-0005-0000-0000-00000D000000}"/>
    <cellStyle name="Normal 4 2" xfId="8" xr:uid="{00000000-0005-0000-0000-00000E000000}"/>
    <cellStyle name="Normal 4 3" xfId="7" xr:uid="{00000000-0005-0000-0000-00000F000000}"/>
    <cellStyle name="Normal 5" xfId="2" xr:uid="{00000000-0005-0000-0000-000010000000}"/>
    <cellStyle name="Normal 5 2" xfId="10" xr:uid="{00000000-0005-0000-0000-000011000000}"/>
    <cellStyle name="Normal 5 3" xfId="9" xr:uid="{00000000-0005-0000-0000-000012000000}"/>
    <cellStyle name="Normal 6" xfId="14" xr:uid="{00000000-0005-0000-0000-000013000000}"/>
    <cellStyle name="Normal 6 2" xfId="22" xr:uid="{00000000-0005-0000-0000-000014000000}"/>
    <cellStyle name="Normal 7" xfId="23" xr:uid="{00000000-0005-0000-0000-000015000000}"/>
    <cellStyle name="Normal 7 2" xfId="26" xr:uid="{00000000-0005-0000-0000-000016000000}"/>
    <cellStyle name="Normal 8" xfId="27" xr:uid="{00000000-0005-0000-0000-000017000000}"/>
    <cellStyle name="Normal 9" xfId="28" xr:uid="{00000000-0005-0000-0000-000018000000}"/>
    <cellStyle name="Normal_Book4" xfId="3" xr:uid="{00000000-0005-0000-0000-000019000000}"/>
    <cellStyle name="Normal_Fall-00p" xfId="4" xr:uid="{00000000-0005-0000-0000-00001A000000}"/>
    <cellStyle name="Normal_Sum-04 final" xfId="5" xr:uid="{00000000-0005-0000-0000-00001C000000}"/>
    <cellStyle name="Percent 2" xfId="17" xr:uid="{00000000-0005-0000-0000-00001D000000}"/>
  </cellStyles>
  <dxfs count="0"/>
  <tableStyles count="0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IR\Students\Credit%20Hours%20-%20Courses\Summaries%20-%20SCH%20Tables\Spring\Spring%202023\SP23%20Prelim%20Tulsa.xlsx" TargetMode="External"/><Relationship Id="rId1" Type="http://schemas.openxmlformats.org/officeDocument/2006/relationships/externalLinkPath" Target="/IR/Students/Credit%20Hours%20-%20Courses/Summaries%20-%20SCH%20Tables/Spring/Spring%202023/SP23%20Prelim%20Tuls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IR\Students\Credit%20Hours%20-%20Courses\Summaries%20-%20SCH%20Tables\Spring\Spring%202023\SP23%20Prelim%20Extended%20Campus.xlsx" TargetMode="External"/><Relationship Id="rId1" Type="http://schemas.openxmlformats.org/officeDocument/2006/relationships/externalLinkPath" Target="/IR/Students/Credit%20Hours%20-%20Courses/Summaries%20-%20SCH%20Tables/Spring/Spring%202023/SP23%20Prelim%20Extended%20Camp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U-Tulsa"/>
      <sheetName val="Engr"/>
      <sheetName val="SAS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eral Studies"/>
      <sheetName val="Engr"/>
      <sheetName val="CIDL"/>
      <sheetName val="North  Amer &amp; Europe"/>
    </sheetNames>
    <sheetDataSet>
      <sheetData sheetId="0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S166"/>
  <sheetViews>
    <sheetView tabSelected="1" zoomScaleNormal="100" workbookViewId="0"/>
  </sheetViews>
  <sheetFormatPr defaultColWidth="9.7109375" defaultRowHeight="12.75"/>
  <cols>
    <col min="1" max="1" width="2.140625" style="5" customWidth="1"/>
    <col min="2" max="2" width="29.7109375" style="5" customWidth="1"/>
    <col min="3" max="4" width="7.85546875" style="5" customWidth="1"/>
    <col min="5" max="5" width="7.5703125" style="5" customWidth="1"/>
    <col min="6" max="6" width="8.140625" style="5" customWidth="1"/>
    <col min="7" max="7" width="2.7109375" style="5" customWidth="1"/>
    <col min="8" max="10" width="7.85546875" style="5" customWidth="1"/>
    <col min="11" max="11" width="8.7109375" style="5" customWidth="1"/>
    <col min="12" max="12" width="2.7109375" style="5" customWidth="1"/>
    <col min="13" max="14" width="8.5703125" style="5" customWidth="1"/>
    <col min="15" max="15" width="7.85546875" style="5" customWidth="1"/>
    <col min="16" max="16" width="8.85546875" style="5" customWidth="1"/>
    <col min="17" max="16384" width="9.7109375" style="5"/>
  </cols>
  <sheetData>
    <row r="2" spans="1:16" ht="14.45" customHeight="1">
      <c r="A2" s="45" t="s">
        <v>119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4.45" customHeight="1">
      <c r="A3" s="45" t="s">
        <v>123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14.45" customHeight="1">
      <c r="A4" s="45" t="s">
        <v>145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4.1" customHeight="1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21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>
      <c r="A7" s="1"/>
      <c r="B7" s="1"/>
      <c r="C7" s="1" t="s">
        <v>127</v>
      </c>
      <c r="D7" s="1"/>
      <c r="E7" s="1"/>
      <c r="F7" s="1"/>
      <c r="G7" s="1"/>
      <c r="H7" s="1" t="s">
        <v>126</v>
      </c>
      <c r="I7" s="1"/>
      <c r="J7" s="1"/>
      <c r="K7" s="1"/>
      <c r="L7" s="1"/>
      <c r="M7" s="33" t="s">
        <v>128</v>
      </c>
      <c r="N7" s="33"/>
      <c r="O7" s="1"/>
      <c r="P7" s="1"/>
    </row>
    <row r="8" spans="1:16">
      <c r="A8" s="1"/>
      <c r="B8" s="1"/>
      <c r="C8" s="35" t="s">
        <v>3</v>
      </c>
      <c r="D8" s="35" t="s">
        <v>4</v>
      </c>
      <c r="E8" s="35" t="s">
        <v>108</v>
      </c>
      <c r="F8" s="35" t="s">
        <v>6</v>
      </c>
      <c r="G8" s="36"/>
      <c r="H8" s="35" t="s">
        <v>3</v>
      </c>
      <c r="I8" s="35" t="s">
        <v>4</v>
      </c>
      <c r="J8" s="35" t="s">
        <v>108</v>
      </c>
      <c r="K8" s="35" t="s">
        <v>6</v>
      </c>
      <c r="L8" s="36"/>
      <c r="M8" s="35" t="s">
        <v>3</v>
      </c>
      <c r="N8" s="35" t="s">
        <v>4</v>
      </c>
      <c r="O8" s="35" t="s">
        <v>108</v>
      </c>
      <c r="P8" s="35" t="s">
        <v>6</v>
      </c>
    </row>
    <row r="9" spans="1:16" ht="13.15" customHeight="1">
      <c r="A9" s="1" t="s">
        <v>129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3.15" customHeight="1">
      <c r="A10" s="1"/>
      <c r="B10" s="1" t="s">
        <v>7</v>
      </c>
      <c r="C10" s="38">
        <v>932</v>
      </c>
      <c r="D10" s="38">
        <v>1128</v>
      </c>
      <c r="E10" s="38">
        <v>283</v>
      </c>
      <c r="F10" s="1">
        <v>2343</v>
      </c>
      <c r="G10" s="1"/>
      <c r="H10" s="38">
        <v>731</v>
      </c>
      <c r="I10" s="38">
        <v>658</v>
      </c>
      <c r="J10" s="38">
        <v>290</v>
      </c>
      <c r="K10" s="1">
        <v>1679</v>
      </c>
      <c r="L10" s="1"/>
      <c r="M10" s="1">
        <v>1663</v>
      </c>
      <c r="N10" s="1">
        <v>1786</v>
      </c>
      <c r="O10" s="1">
        <v>573</v>
      </c>
      <c r="P10" s="1">
        <v>4022</v>
      </c>
    </row>
    <row r="11" spans="1:16" ht="13.15" customHeight="1">
      <c r="A11" s="1"/>
      <c r="B11" s="1" t="s">
        <v>8</v>
      </c>
      <c r="C11" s="38">
        <v>496</v>
      </c>
      <c r="D11" s="38">
        <v>435</v>
      </c>
      <c r="E11" s="38">
        <v>42</v>
      </c>
      <c r="F11" s="1">
        <v>973</v>
      </c>
      <c r="G11" s="1"/>
      <c r="H11" s="38">
        <v>389</v>
      </c>
      <c r="I11" s="38">
        <v>305</v>
      </c>
      <c r="J11" s="38">
        <v>284</v>
      </c>
      <c r="K11" s="1">
        <v>978</v>
      </c>
      <c r="L11" s="1"/>
      <c r="M11" s="1">
        <v>885</v>
      </c>
      <c r="N11" s="1">
        <v>740</v>
      </c>
      <c r="O11" s="1">
        <v>326</v>
      </c>
      <c r="P11" s="1">
        <v>1951</v>
      </c>
    </row>
    <row r="12" spans="1:16" ht="13.15" customHeight="1">
      <c r="A12" s="1"/>
      <c r="B12" s="1" t="s">
        <v>9</v>
      </c>
      <c r="C12" s="38">
        <v>216</v>
      </c>
      <c r="D12" s="38">
        <v>195</v>
      </c>
      <c r="E12" s="38">
        <v>82</v>
      </c>
      <c r="F12" s="1">
        <v>493</v>
      </c>
      <c r="G12" s="1"/>
      <c r="H12" s="38">
        <v>160</v>
      </c>
      <c r="I12" s="38">
        <v>282</v>
      </c>
      <c r="J12" s="38">
        <v>77</v>
      </c>
      <c r="K12" s="1">
        <v>519</v>
      </c>
      <c r="L12" s="1"/>
      <c r="M12" s="1">
        <v>376</v>
      </c>
      <c r="N12" s="1">
        <v>477</v>
      </c>
      <c r="O12" s="1">
        <v>159</v>
      </c>
      <c r="P12" s="1">
        <v>1012</v>
      </c>
    </row>
    <row r="13" spans="1:16" ht="13.15" customHeight="1">
      <c r="A13" s="1"/>
      <c r="B13" s="1" t="s">
        <v>10</v>
      </c>
      <c r="C13" s="38">
        <v>0</v>
      </c>
      <c r="D13" s="38">
        <v>174</v>
      </c>
      <c r="E13" s="38">
        <v>89</v>
      </c>
      <c r="F13" s="1">
        <v>263</v>
      </c>
      <c r="G13" s="1"/>
      <c r="H13" s="38">
        <v>0</v>
      </c>
      <c r="I13" s="38">
        <v>93</v>
      </c>
      <c r="J13" s="38">
        <v>60</v>
      </c>
      <c r="K13" s="1">
        <v>153</v>
      </c>
      <c r="L13" s="1"/>
      <c r="M13" s="1">
        <v>0</v>
      </c>
      <c r="N13" s="1">
        <v>267</v>
      </c>
      <c r="O13" s="1">
        <v>149</v>
      </c>
      <c r="P13" s="1">
        <v>416</v>
      </c>
    </row>
    <row r="14" spans="1:16" ht="13.15" customHeight="1">
      <c r="A14" s="1"/>
      <c r="B14" s="1" t="s">
        <v>11</v>
      </c>
      <c r="C14" s="38">
        <v>0</v>
      </c>
      <c r="D14" s="38">
        <v>72</v>
      </c>
      <c r="E14" s="38">
        <v>162</v>
      </c>
      <c r="F14" s="1">
        <v>234</v>
      </c>
      <c r="G14" s="1"/>
      <c r="H14" s="38">
        <v>0</v>
      </c>
      <c r="I14" s="38">
        <v>12</v>
      </c>
      <c r="J14" s="38">
        <v>249</v>
      </c>
      <c r="K14" s="1">
        <v>261</v>
      </c>
      <c r="L14" s="1"/>
      <c r="M14" s="1">
        <v>0</v>
      </c>
      <c r="N14" s="1">
        <v>84</v>
      </c>
      <c r="O14" s="1">
        <v>411</v>
      </c>
      <c r="P14" s="1">
        <v>495</v>
      </c>
    </row>
    <row r="15" spans="1:16" ht="13.15" customHeight="1">
      <c r="A15" s="1"/>
      <c r="B15" s="1" t="s">
        <v>116</v>
      </c>
      <c r="C15" s="38">
        <v>0</v>
      </c>
      <c r="D15" s="38">
        <v>0</v>
      </c>
      <c r="E15" s="38">
        <v>15</v>
      </c>
      <c r="F15" s="1">
        <v>15</v>
      </c>
      <c r="G15" s="1"/>
      <c r="H15" s="38">
        <v>0</v>
      </c>
      <c r="I15" s="38">
        <v>0</v>
      </c>
      <c r="J15" s="38">
        <v>18</v>
      </c>
      <c r="K15" s="1">
        <v>18</v>
      </c>
      <c r="L15" s="1"/>
      <c r="M15" s="1">
        <v>0</v>
      </c>
      <c r="N15" s="1">
        <v>0</v>
      </c>
      <c r="O15" s="1">
        <v>33</v>
      </c>
      <c r="P15" s="1">
        <v>33</v>
      </c>
    </row>
    <row r="16" spans="1:16" ht="13.15" customHeight="1">
      <c r="A16" s="1" t="s">
        <v>12</v>
      </c>
      <c r="B16" s="1"/>
      <c r="C16" s="38">
        <v>1644</v>
      </c>
      <c r="D16" s="38">
        <v>2004</v>
      </c>
      <c r="E16" s="38">
        <v>673</v>
      </c>
      <c r="F16" s="1">
        <v>4321</v>
      </c>
      <c r="G16" s="1"/>
      <c r="H16" s="38">
        <v>1280</v>
      </c>
      <c r="I16" s="38">
        <v>1350</v>
      </c>
      <c r="J16" s="38">
        <v>978</v>
      </c>
      <c r="K16" s="1">
        <v>3608</v>
      </c>
      <c r="L16" s="1"/>
      <c r="M16" s="1">
        <v>2924</v>
      </c>
      <c r="N16" s="1">
        <v>3354</v>
      </c>
      <c r="O16" s="1">
        <v>1651</v>
      </c>
      <c r="P16" s="1">
        <v>7929</v>
      </c>
    </row>
    <row r="17" spans="1:19" ht="13.15" customHeight="1">
      <c r="A17" s="1"/>
      <c r="B17" s="1"/>
      <c r="C17" s="38"/>
      <c r="D17" s="38"/>
      <c r="E17" s="38"/>
      <c r="F17" s="1"/>
      <c r="G17" s="1"/>
      <c r="H17" s="38"/>
      <c r="I17" s="38"/>
      <c r="J17" s="38"/>
      <c r="K17" s="1"/>
      <c r="L17" s="1"/>
      <c r="M17" s="1"/>
      <c r="N17" s="1"/>
      <c r="O17" s="1"/>
      <c r="P17" s="1"/>
    </row>
    <row r="18" spans="1:19" ht="13.15" customHeight="1">
      <c r="A18" s="1" t="s">
        <v>140</v>
      </c>
      <c r="B18" s="1"/>
      <c r="C18" s="38"/>
      <c r="D18" s="38"/>
      <c r="E18" s="38"/>
      <c r="F18" s="1"/>
      <c r="G18" s="1"/>
      <c r="H18" s="38"/>
      <c r="I18" s="38"/>
      <c r="J18" s="38"/>
      <c r="K18" s="1"/>
      <c r="L18" s="1"/>
      <c r="M18" s="1"/>
      <c r="N18" s="1"/>
      <c r="O18" s="1"/>
      <c r="P18" s="1"/>
    </row>
    <row r="19" spans="1:19" ht="13.15" customHeight="1">
      <c r="A19" s="34"/>
      <c r="B19" s="37" t="s">
        <v>133</v>
      </c>
      <c r="C19" s="38">
        <v>249</v>
      </c>
      <c r="D19" s="38">
        <v>199</v>
      </c>
      <c r="E19" s="38">
        <v>0</v>
      </c>
      <c r="F19" s="1">
        <v>448</v>
      </c>
      <c r="G19" s="1"/>
      <c r="H19" s="38">
        <v>192</v>
      </c>
      <c r="I19" s="38">
        <v>129</v>
      </c>
      <c r="J19" s="38">
        <v>0</v>
      </c>
      <c r="K19" s="1">
        <v>321</v>
      </c>
      <c r="L19" s="1"/>
      <c r="M19" s="1">
        <v>441</v>
      </c>
      <c r="N19" s="1">
        <v>328</v>
      </c>
      <c r="O19" s="1">
        <v>0</v>
      </c>
      <c r="P19" s="1">
        <v>769</v>
      </c>
      <c r="S19" s="44"/>
    </row>
    <row r="20" spans="1:19" ht="13.15" customHeight="1">
      <c r="A20" s="1"/>
      <c r="B20" s="1" t="s">
        <v>13</v>
      </c>
      <c r="C20" s="38">
        <v>1020</v>
      </c>
      <c r="D20" s="38">
        <v>658</v>
      </c>
      <c r="E20" s="38">
        <v>81</v>
      </c>
      <c r="F20" s="1">
        <v>1759</v>
      </c>
      <c r="G20" s="1"/>
      <c r="H20" s="38">
        <v>618</v>
      </c>
      <c r="I20" s="38">
        <v>269</v>
      </c>
      <c r="J20" s="38">
        <v>173</v>
      </c>
      <c r="K20" s="1">
        <v>1060</v>
      </c>
      <c r="L20" s="1"/>
      <c r="M20" s="1">
        <v>1638</v>
      </c>
      <c r="N20" s="1">
        <v>927</v>
      </c>
      <c r="O20" s="1">
        <v>254</v>
      </c>
      <c r="P20" s="1">
        <v>2819</v>
      </c>
      <c r="S20" s="44"/>
    </row>
    <row r="21" spans="1:19" ht="13.15" customHeight="1">
      <c r="A21" s="1"/>
      <c r="B21" s="1" t="s">
        <v>113</v>
      </c>
      <c r="C21" s="38">
        <v>3913</v>
      </c>
      <c r="D21" s="38">
        <v>3007</v>
      </c>
      <c r="E21" s="38">
        <v>73</v>
      </c>
      <c r="F21" s="1">
        <v>6993</v>
      </c>
      <c r="G21" s="1"/>
      <c r="H21" s="38">
        <v>2159</v>
      </c>
      <c r="I21" s="38">
        <v>1089</v>
      </c>
      <c r="J21" s="38">
        <v>295</v>
      </c>
      <c r="K21" s="1">
        <v>3543</v>
      </c>
      <c r="L21" s="1"/>
      <c r="M21" s="1">
        <v>6072</v>
      </c>
      <c r="N21" s="1">
        <v>4096</v>
      </c>
      <c r="O21" s="1">
        <v>368</v>
      </c>
      <c r="P21" s="1">
        <v>10536</v>
      </c>
      <c r="S21" s="44"/>
    </row>
    <row r="22" spans="1:19" ht="13.15" customHeight="1">
      <c r="A22" s="1"/>
      <c r="B22" s="1" t="s">
        <v>14</v>
      </c>
      <c r="C22" s="38">
        <v>4450</v>
      </c>
      <c r="D22" s="38">
        <v>2847</v>
      </c>
      <c r="E22" s="38">
        <v>63</v>
      </c>
      <c r="F22" s="1">
        <v>7360</v>
      </c>
      <c r="G22" s="1"/>
      <c r="H22" s="38">
        <v>2555</v>
      </c>
      <c r="I22" s="38">
        <v>1259</v>
      </c>
      <c r="J22" s="38">
        <v>524</v>
      </c>
      <c r="K22" s="1">
        <v>4338</v>
      </c>
      <c r="L22" s="1"/>
      <c r="M22" s="1">
        <v>7005</v>
      </c>
      <c r="N22" s="1">
        <v>4106</v>
      </c>
      <c r="O22" s="1">
        <v>587</v>
      </c>
      <c r="P22" s="1">
        <v>11698</v>
      </c>
      <c r="S22" s="44"/>
    </row>
    <row r="23" spans="1:19" ht="19.350000000000001" customHeight="1">
      <c r="A23" s="1"/>
      <c r="B23" s="1" t="s">
        <v>86</v>
      </c>
      <c r="C23" s="38">
        <v>1033</v>
      </c>
      <c r="D23" s="38">
        <v>694</v>
      </c>
      <c r="E23" s="38">
        <v>0</v>
      </c>
      <c r="F23" s="1">
        <v>1727</v>
      </c>
      <c r="G23" s="1"/>
      <c r="H23" s="38">
        <v>346</v>
      </c>
      <c r="I23" s="38">
        <v>313</v>
      </c>
      <c r="J23" s="38">
        <v>3</v>
      </c>
      <c r="K23" s="1">
        <v>662</v>
      </c>
      <c r="L23" s="1"/>
      <c r="M23" s="1">
        <v>1379</v>
      </c>
      <c r="N23" s="1">
        <v>1007</v>
      </c>
      <c r="O23" s="1">
        <v>3</v>
      </c>
      <c r="P23" s="1">
        <v>2389</v>
      </c>
      <c r="S23" s="44"/>
    </row>
    <row r="24" spans="1:19" ht="13.15" customHeight="1">
      <c r="A24" s="1"/>
      <c r="B24" s="1" t="s">
        <v>15</v>
      </c>
      <c r="C24" s="38">
        <v>1425</v>
      </c>
      <c r="D24" s="38">
        <v>736</v>
      </c>
      <c r="E24" s="38">
        <v>42</v>
      </c>
      <c r="F24" s="1">
        <v>2203</v>
      </c>
      <c r="G24" s="1"/>
      <c r="H24" s="38">
        <v>1239</v>
      </c>
      <c r="I24" s="38">
        <v>837</v>
      </c>
      <c r="J24" s="38">
        <v>215</v>
      </c>
      <c r="K24" s="1">
        <v>2291</v>
      </c>
      <c r="L24" s="1"/>
      <c r="M24" s="1">
        <v>2664</v>
      </c>
      <c r="N24" s="1">
        <v>1573</v>
      </c>
      <c r="O24" s="1">
        <v>257</v>
      </c>
      <c r="P24" s="1">
        <v>4494</v>
      </c>
      <c r="S24" s="44"/>
    </row>
    <row r="25" spans="1:19" ht="13.15" customHeight="1">
      <c r="A25" s="1"/>
      <c r="B25" s="1" t="s">
        <v>16</v>
      </c>
      <c r="C25" s="38">
        <v>3000</v>
      </c>
      <c r="D25" s="38">
        <v>878</v>
      </c>
      <c r="E25" s="38">
        <v>36</v>
      </c>
      <c r="F25" s="1">
        <v>3914</v>
      </c>
      <c r="G25" s="1"/>
      <c r="H25" s="38">
        <v>2955</v>
      </c>
      <c r="I25" s="38">
        <v>793</v>
      </c>
      <c r="J25" s="38">
        <v>266</v>
      </c>
      <c r="K25" s="1">
        <v>4014</v>
      </c>
      <c r="L25" s="1"/>
      <c r="M25" s="1">
        <v>5955</v>
      </c>
      <c r="N25" s="1">
        <v>1671</v>
      </c>
      <c r="O25" s="1">
        <v>302</v>
      </c>
      <c r="P25" s="1">
        <v>7928</v>
      </c>
      <c r="S25" s="44"/>
    </row>
    <row r="26" spans="1:19" ht="13.15" customHeight="1">
      <c r="A26" s="1"/>
      <c r="B26" s="1" t="s">
        <v>17</v>
      </c>
      <c r="C26" s="38">
        <v>4479</v>
      </c>
      <c r="D26" s="38">
        <v>913</v>
      </c>
      <c r="E26" s="38">
        <v>101</v>
      </c>
      <c r="F26" s="1">
        <v>5493</v>
      </c>
      <c r="G26" s="1"/>
      <c r="H26" s="38">
        <v>3703</v>
      </c>
      <c r="I26" s="38">
        <v>342</v>
      </c>
      <c r="J26" s="38">
        <v>126</v>
      </c>
      <c r="K26" s="1">
        <v>4171</v>
      </c>
      <c r="L26" s="1"/>
      <c r="M26" s="1">
        <v>8182</v>
      </c>
      <c r="N26" s="1">
        <v>1255</v>
      </c>
      <c r="O26" s="1">
        <v>227</v>
      </c>
      <c r="P26" s="1">
        <v>9664</v>
      </c>
      <c r="S26" s="44"/>
    </row>
    <row r="27" spans="1:19" ht="19.350000000000001" customHeight="1">
      <c r="A27" s="1"/>
      <c r="B27" s="1" t="s">
        <v>120</v>
      </c>
      <c r="C27" s="38">
        <v>111</v>
      </c>
      <c r="D27" s="38">
        <v>213</v>
      </c>
      <c r="E27" s="38">
        <v>0</v>
      </c>
      <c r="F27" s="1">
        <v>324</v>
      </c>
      <c r="G27" s="1"/>
      <c r="H27" s="38">
        <v>54</v>
      </c>
      <c r="I27" s="38">
        <v>72</v>
      </c>
      <c r="J27" s="38">
        <v>0</v>
      </c>
      <c r="K27" s="1">
        <v>126</v>
      </c>
      <c r="L27" s="1"/>
      <c r="M27" s="1">
        <v>165</v>
      </c>
      <c r="N27" s="1">
        <v>285</v>
      </c>
      <c r="O27" s="1">
        <v>0</v>
      </c>
      <c r="P27" s="1">
        <v>450</v>
      </c>
      <c r="S27" s="44"/>
    </row>
    <row r="28" spans="1:19" ht="13.15" customHeight="1">
      <c r="A28" s="1"/>
      <c r="B28" s="1" t="s">
        <v>95</v>
      </c>
      <c r="C28" s="38">
        <v>495</v>
      </c>
      <c r="D28" s="38">
        <v>456</v>
      </c>
      <c r="E28" s="38">
        <v>0</v>
      </c>
      <c r="F28" s="1">
        <v>951</v>
      </c>
      <c r="G28" s="1"/>
      <c r="H28" s="38">
        <v>273</v>
      </c>
      <c r="I28" s="38">
        <v>199</v>
      </c>
      <c r="J28" s="38">
        <v>0</v>
      </c>
      <c r="K28" s="1">
        <v>472</v>
      </c>
      <c r="L28" s="1"/>
      <c r="M28" s="1">
        <v>768</v>
      </c>
      <c r="N28" s="1">
        <v>655</v>
      </c>
      <c r="O28" s="1">
        <v>0</v>
      </c>
      <c r="P28" s="1">
        <v>1423</v>
      </c>
      <c r="S28" s="44"/>
    </row>
    <row r="29" spans="1:19" ht="13.15" customHeight="1">
      <c r="A29" s="1"/>
      <c r="B29" s="1" t="s">
        <v>64</v>
      </c>
      <c r="C29" s="38">
        <v>2052</v>
      </c>
      <c r="D29" s="38">
        <v>2435</v>
      </c>
      <c r="E29" s="38">
        <v>80</v>
      </c>
      <c r="F29" s="1">
        <v>4567</v>
      </c>
      <c r="G29" s="1"/>
      <c r="H29" s="38">
        <v>2083</v>
      </c>
      <c r="I29" s="38">
        <v>1297</v>
      </c>
      <c r="J29" s="38">
        <v>184</v>
      </c>
      <c r="K29" s="1">
        <v>3564</v>
      </c>
      <c r="L29" s="1"/>
      <c r="M29" s="1">
        <v>4135</v>
      </c>
      <c r="N29" s="1">
        <v>3732</v>
      </c>
      <c r="O29" s="1">
        <v>264</v>
      </c>
      <c r="P29" s="1">
        <v>8131</v>
      </c>
      <c r="S29" s="44"/>
    </row>
    <row r="30" spans="1:19" ht="13.15" customHeight="1">
      <c r="A30" s="1"/>
      <c r="B30" s="1" t="s">
        <v>18</v>
      </c>
      <c r="C30" s="38">
        <v>2364</v>
      </c>
      <c r="D30" s="38">
        <v>1701</v>
      </c>
      <c r="E30" s="38">
        <v>100</v>
      </c>
      <c r="F30" s="1">
        <v>4165</v>
      </c>
      <c r="G30" s="1"/>
      <c r="H30" s="38">
        <v>1710</v>
      </c>
      <c r="I30" s="38">
        <v>725</v>
      </c>
      <c r="J30" s="38">
        <v>157</v>
      </c>
      <c r="K30" s="1">
        <v>2592</v>
      </c>
      <c r="L30" s="1"/>
      <c r="M30" s="1">
        <v>4074</v>
      </c>
      <c r="N30" s="1">
        <v>2426</v>
      </c>
      <c r="O30" s="1">
        <v>257</v>
      </c>
      <c r="P30" s="1">
        <v>6757</v>
      </c>
      <c r="S30" s="44"/>
    </row>
    <row r="31" spans="1:19" ht="19.350000000000001" customHeight="1">
      <c r="A31" s="1"/>
      <c r="B31" s="1" t="s">
        <v>19</v>
      </c>
      <c r="C31" s="38">
        <v>438</v>
      </c>
      <c r="D31" s="38">
        <v>859</v>
      </c>
      <c r="E31" s="38">
        <v>28</v>
      </c>
      <c r="F31" s="1">
        <v>1325</v>
      </c>
      <c r="G31" s="1"/>
      <c r="H31" s="38">
        <v>234</v>
      </c>
      <c r="I31" s="38">
        <v>336</v>
      </c>
      <c r="J31" s="38">
        <v>68</v>
      </c>
      <c r="K31" s="1">
        <v>638</v>
      </c>
      <c r="L31" s="1"/>
      <c r="M31" s="1">
        <v>672</v>
      </c>
      <c r="N31" s="1">
        <v>1195</v>
      </c>
      <c r="O31" s="1">
        <v>96</v>
      </c>
      <c r="P31" s="1">
        <v>1963</v>
      </c>
      <c r="S31" s="44"/>
    </row>
    <row r="32" spans="1:19" ht="13.15" customHeight="1">
      <c r="A32" s="1"/>
      <c r="B32" s="1" t="s">
        <v>20</v>
      </c>
      <c r="C32" s="38">
        <v>0</v>
      </c>
      <c r="D32" s="38">
        <v>1362</v>
      </c>
      <c r="E32" s="38">
        <v>1959</v>
      </c>
      <c r="F32" s="1">
        <v>3321</v>
      </c>
      <c r="G32" s="1"/>
      <c r="H32" s="38">
        <v>0</v>
      </c>
      <c r="I32" s="38">
        <v>711</v>
      </c>
      <c r="J32" s="38">
        <v>1383</v>
      </c>
      <c r="K32" s="1">
        <v>2094</v>
      </c>
      <c r="L32" s="1"/>
      <c r="M32" s="1">
        <v>0</v>
      </c>
      <c r="N32" s="1">
        <v>2073</v>
      </c>
      <c r="O32" s="1">
        <v>3342</v>
      </c>
      <c r="P32" s="1">
        <v>5415</v>
      </c>
      <c r="S32" s="44"/>
    </row>
    <row r="33" spans="1:19" ht="13.15" customHeight="1">
      <c r="A33" s="1"/>
      <c r="B33" s="1" t="s">
        <v>87</v>
      </c>
      <c r="C33" s="38">
        <v>150</v>
      </c>
      <c r="D33" s="38">
        <v>210</v>
      </c>
      <c r="E33" s="38">
        <v>788</v>
      </c>
      <c r="F33" s="1">
        <v>1148</v>
      </c>
      <c r="G33" s="1"/>
      <c r="H33" s="38">
        <v>99</v>
      </c>
      <c r="I33" s="38">
        <v>81</v>
      </c>
      <c r="J33" s="38">
        <v>224</v>
      </c>
      <c r="K33" s="1">
        <v>404</v>
      </c>
      <c r="L33" s="1"/>
      <c r="M33" s="1">
        <v>249</v>
      </c>
      <c r="N33" s="1">
        <v>291</v>
      </c>
      <c r="O33" s="1">
        <v>1012</v>
      </c>
      <c r="P33" s="1">
        <v>1552</v>
      </c>
      <c r="S33" s="44"/>
    </row>
    <row r="34" spans="1:19" ht="13.15" customHeight="1">
      <c r="A34" s="1"/>
      <c r="B34" s="1" t="s">
        <v>21</v>
      </c>
      <c r="C34" s="38">
        <v>5663</v>
      </c>
      <c r="D34" s="38">
        <v>1908</v>
      </c>
      <c r="E34" s="38">
        <v>83</v>
      </c>
      <c r="F34" s="1">
        <v>7654</v>
      </c>
      <c r="G34" s="1"/>
      <c r="H34" s="38">
        <v>4092</v>
      </c>
      <c r="I34" s="38">
        <v>928</v>
      </c>
      <c r="J34" s="38">
        <v>336</v>
      </c>
      <c r="K34" s="1">
        <v>5356</v>
      </c>
      <c r="L34" s="1"/>
      <c r="M34" s="1">
        <v>9755</v>
      </c>
      <c r="N34" s="1">
        <v>2836</v>
      </c>
      <c r="O34" s="1">
        <v>419</v>
      </c>
      <c r="P34" s="1">
        <v>13010</v>
      </c>
      <c r="S34" s="44"/>
    </row>
    <row r="35" spans="1:19" ht="19.350000000000001" customHeight="1">
      <c r="A35" s="1"/>
      <c r="B35" s="1" t="s">
        <v>114</v>
      </c>
      <c r="C35" s="38">
        <v>435</v>
      </c>
      <c r="D35" s="38">
        <v>1328</v>
      </c>
      <c r="E35" s="38">
        <v>48</v>
      </c>
      <c r="F35" s="1">
        <v>1811</v>
      </c>
      <c r="G35" s="1"/>
      <c r="H35" s="38">
        <v>237</v>
      </c>
      <c r="I35" s="38">
        <v>469</v>
      </c>
      <c r="J35" s="38">
        <v>192</v>
      </c>
      <c r="K35" s="1">
        <v>898</v>
      </c>
      <c r="L35" s="1"/>
      <c r="M35" s="1">
        <v>672</v>
      </c>
      <c r="N35" s="1">
        <v>1797</v>
      </c>
      <c r="O35" s="1">
        <v>240</v>
      </c>
      <c r="P35" s="1">
        <v>2709</v>
      </c>
      <c r="S35" s="44"/>
    </row>
    <row r="36" spans="1:19" ht="13.15" customHeight="1">
      <c r="A36" s="1"/>
      <c r="B36" s="1" t="s">
        <v>112</v>
      </c>
      <c r="C36" s="38">
        <v>6351</v>
      </c>
      <c r="D36" s="38">
        <v>1669</v>
      </c>
      <c r="E36" s="38">
        <v>82</v>
      </c>
      <c r="F36" s="1">
        <v>8102</v>
      </c>
      <c r="G36" s="1"/>
      <c r="H36" s="38">
        <v>2749</v>
      </c>
      <c r="I36" s="38">
        <v>733</v>
      </c>
      <c r="J36" s="38">
        <v>84</v>
      </c>
      <c r="K36" s="1">
        <v>3566</v>
      </c>
      <c r="L36" s="1"/>
      <c r="M36" s="1">
        <v>9100</v>
      </c>
      <c r="N36" s="1">
        <v>2402</v>
      </c>
      <c r="O36" s="1">
        <v>166</v>
      </c>
      <c r="P36" s="1">
        <v>11668</v>
      </c>
      <c r="S36" s="44"/>
    </row>
    <row r="37" spans="1:19" ht="13.15" customHeight="1">
      <c r="A37" s="1"/>
      <c r="B37" s="1" t="s">
        <v>22</v>
      </c>
      <c r="C37" s="38">
        <v>1321</v>
      </c>
      <c r="D37" s="38">
        <v>180</v>
      </c>
      <c r="E37" s="38">
        <v>30</v>
      </c>
      <c r="F37" s="1">
        <v>1531</v>
      </c>
      <c r="G37" s="1"/>
      <c r="H37" s="38">
        <v>641</v>
      </c>
      <c r="I37" s="38">
        <v>51</v>
      </c>
      <c r="J37" s="38">
        <v>28</v>
      </c>
      <c r="K37" s="1">
        <v>720</v>
      </c>
      <c r="L37" s="1"/>
      <c r="M37" s="1">
        <v>1962</v>
      </c>
      <c r="N37" s="1">
        <v>231</v>
      </c>
      <c r="O37" s="1">
        <v>58</v>
      </c>
      <c r="P37" s="1">
        <v>2251</v>
      </c>
      <c r="S37" s="44"/>
    </row>
    <row r="38" spans="1:19" ht="13.15" customHeight="1">
      <c r="A38" s="1"/>
      <c r="B38" s="1" t="s">
        <v>23</v>
      </c>
      <c r="C38" s="38">
        <v>1398</v>
      </c>
      <c r="D38" s="38">
        <v>605</v>
      </c>
      <c r="E38" s="38">
        <v>42</v>
      </c>
      <c r="F38" s="1">
        <v>2045</v>
      </c>
      <c r="G38" s="1"/>
      <c r="H38" s="38">
        <v>1401</v>
      </c>
      <c r="I38" s="38">
        <v>280</v>
      </c>
      <c r="J38" s="38">
        <v>100</v>
      </c>
      <c r="K38" s="1">
        <v>1781</v>
      </c>
      <c r="L38" s="1"/>
      <c r="M38" s="1">
        <v>2799</v>
      </c>
      <c r="N38" s="1">
        <v>885</v>
      </c>
      <c r="O38" s="1">
        <v>142</v>
      </c>
      <c r="P38" s="1">
        <v>3826</v>
      </c>
      <c r="S38" s="44"/>
    </row>
    <row r="39" spans="1:19" ht="19.350000000000001" customHeight="1">
      <c r="A39" s="1"/>
      <c r="B39" s="1" t="s">
        <v>24</v>
      </c>
      <c r="C39" s="38">
        <v>4109</v>
      </c>
      <c r="D39" s="38">
        <v>323</v>
      </c>
      <c r="E39" s="38">
        <v>42</v>
      </c>
      <c r="F39" s="1">
        <v>4474</v>
      </c>
      <c r="G39" s="1"/>
      <c r="H39" s="38">
        <v>2297</v>
      </c>
      <c r="I39" s="38">
        <v>116</v>
      </c>
      <c r="J39" s="38">
        <v>454</v>
      </c>
      <c r="K39" s="1">
        <v>2867</v>
      </c>
      <c r="L39" s="1"/>
      <c r="M39" s="1">
        <v>6406</v>
      </c>
      <c r="N39" s="1">
        <v>439</v>
      </c>
      <c r="O39" s="1">
        <v>496</v>
      </c>
      <c r="P39" s="1">
        <v>7341</v>
      </c>
      <c r="S39" s="44"/>
    </row>
    <row r="40" spans="1:19" ht="13.15" customHeight="1">
      <c r="A40" s="1"/>
      <c r="B40" s="1" t="s">
        <v>25</v>
      </c>
      <c r="C40" s="38">
        <v>1803</v>
      </c>
      <c r="D40" s="38">
        <v>1205</v>
      </c>
      <c r="E40" s="38">
        <v>173</v>
      </c>
      <c r="F40" s="1">
        <v>3181</v>
      </c>
      <c r="G40" s="1"/>
      <c r="H40" s="38">
        <v>1356</v>
      </c>
      <c r="I40" s="38">
        <v>702</v>
      </c>
      <c r="J40" s="38">
        <v>200</v>
      </c>
      <c r="K40" s="1">
        <v>2258</v>
      </c>
      <c r="L40" s="1"/>
      <c r="M40" s="1">
        <v>3159</v>
      </c>
      <c r="N40" s="1">
        <v>1907</v>
      </c>
      <c r="O40" s="1">
        <v>373</v>
      </c>
      <c r="P40" s="1">
        <v>5439</v>
      </c>
      <c r="S40" s="44"/>
    </row>
    <row r="41" spans="1:19" ht="13.15" customHeight="1">
      <c r="A41" s="1"/>
      <c r="B41" s="1" t="s">
        <v>26</v>
      </c>
      <c r="C41" s="38">
        <v>3473</v>
      </c>
      <c r="D41" s="38">
        <v>2915</v>
      </c>
      <c r="E41" s="38">
        <v>79</v>
      </c>
      <c r="F41" s="1">
        <v>6467</v>
      </c>
      <c r="G41" s="1"/>
      <c r="H41" s="38">
        <v>2104</v>
      </c>
      <c r="I41" s="38">
        <v>1666</v>
      </c>
      <c r="J41" s="38">
        <v>335</v>
      </c>
      <c r="K41" s="1">
        <v>4105</v>
      </c>
      <c r="L41" s="1"/>
      <c r="M41" s="1">
        <v>5577</v>
      </c>
      <c r="N41" s="1">
        <v>4581</v>
      </c>
      <c r="O41" s="1">
        <v>414</v>
      </c>
      <c r="P41" s="1">
        <v>10572</v>
      </c>
      <c r="S41" s="44"/>
    </row>
    <row r="42" spans="1:19" ht="14.1" customHeight="1">
      <c r="A42" s="1"/>
      <c r="B42" s="1" t="s">
        <v>66</v>
      </c>
      <c r="C42" s="38">
        <v>213</v>
      </c>
      <c r="D42" s="38">
        <v>219</v>
      </c>
      <c r="E42" s="38">
        <v>0</v>
      </c>
      <c r="F42" s="1">
        <v>432</v>
      </c>
      <c r="G42" s="1"/>
      <c r="H42" s="38">
        <v>117</v>
      </c>
      <c r="I42" s="38">
        <v>93</v>
      </c>
      <c r="J42" s="38">
        <v>0</v>
      </c>
      <c r="K42" s="1">
        <v>210</v>
      </c>
      <c r="L42" s="1"/>
      <c r="M42" s="1">
        <v>330</v>
      </c>
      <c r="N42" s="1">
        <v>312</v>
      </c>
      <c r="O42" s="1">
        <v>0</v>
      </c>
      <c r="P42" s="1">
        <v>642</v>
      </c>
      <c r="S42" s="44"/>
    </row>
    <row r="43" spans="1:19" ht="13.15" customHeight="1">
      <c r="A43" s="1" t="s">
        <v>124</v>
      </c>
      <c r="B43" s="1"/>
      <c r="C43" s="38"/>
      <c r="D43" s="38"/>
      <c r="E43" s="38"/>
      <c r="F43" s="1"/>
      <c r="G43" s="1"/>
      <c r="H43" s="38"/>
      <c r="I43" s="38"/>
      <c r="J43" s="38"/>
      <c r="K43" s="1"/>
      <c r="L43" s="1"/>
      <c r="M43" s="1"/>
      <c r="N43" s="1"/>
      <c r="O43" s="1"/>
      <c r="P43" s="1"/>
      <c r="S43" s="44"/>
    </row>
    <row r="44" spans="1:19" ht="13.15" customHeight="1">
      <c r="A44" s="1"/>
      <c r="B44" s="1" t="s">
        <v>27</v>
      </c>
      <c r="C44" s="38">
        <v>135</v>
      </c>
      <c r="D44" s="38">
        <v>671</v>
      </c>
      <c r="E44" s="38">
        <v>3816</v>
      </c>
      <c r="F44" s="1">
        <v>4622</v>
      </c>
      <c r="G44" s="1"/>
      <c r="H44" s="38">
        <v>30</v>
      </c>
      <c r="I44" s="38">
        <v>149</v>
      </c>
      <c r="J44" s="38">
        <v>1896</v>
      </c>
      <c r="K44" s="1">
        <v>2075</v>
      </c>
      <c r="L44" s="1"/>
      <c r="M44" s="1">
        <v>165</v>
      </c>
      <c r="N44" s="1">
        <v>820</v>
      </c>
      <c r="O44" s="1">
        <v>5712</v>
      </c>
      <c r="P44" s="1">
        <v>6697</v>
      </c>
      <c r="S44" s="44"/>
    </row>
    <row r="45" spans="1:19" ht="13.15" customHeight="1">
      <c r="A45" s="1"/>
      <c r="B45" s="1" t="s">
        <v>28</v>
      </c>
      <c r="C45" s="38">
        <v>1725</v>
      </c>
      <c r="D45" s="38">
        <v>2246</v>
      </c>
      <c r="E45" s="38">
        <v>173</v>
      </c>
      <c r="F45" s="1">
        <v>4144</v>
      </c>
      <c r="G45" s="1"/>
      <c r="H45" s="38">
        <v>1179</v>
      </c>
      <c r="I45" s="38">
        <v>1290</v>
      </c>
      <c r="J45" s="38">
        <v>160</v>
      </c>
      <c r="K45" s="1">
        <v>2629</v>
      </c>
      <c r="L45" s="1"/>
      <c r="M45" s="1">
        <v>2904</v>
      </c>
      <c r="N45" s="1">
        <v>3536</v>
      </c>
      <c r="O45" s="1">
        <v>333</v>
      </c>
      <c r="P45" s="1">
        <v>6773</v>
      </c>
      <c r="S45" s="44"/>
    </row>
    <row r="46" spans="1:19" ht="13.15" customHeight="1">
      <c r="A46" s="1"/>
      <c r="B46" s="1" t="s">
        <v>83</v>
      </c>
      <c r="C46" s="38">
        <v>354</v>
      </c>
      <c r="D46" s="38">
        <v>405</v>
      </c>
      <c r="E46" s="38">
        <v>3</v>
      </c>
      <c r="F46" s="1">
        <v>762</v>
      </c>
      <c r="G46" s="1"/>
      <c r="H46" s="38">
        <v>126</v>
      </c>
      <c r="I46" s="38">
        <v>201</v>
      </c>
      <c r="J46" s="38">
        <v>3</v>
      </c>
      <c r="K46" s="1">
        <v>330</v>
      </c>
      <c r="L46" s="1"/>
      <c r="M46" s="1">
        <v>480</v>
      </c>
      <c r="N46" s="1">
        <v>606</v>
      </c>
      <c r="O46" s="1">
        <v>6</v>
      </c>
      <c r="P46" s="1">
        <v>1092</v>
      </c>
      <c r="S46" s="44"/>
    </row>
    <row r="47" spans="1:19" ht="13.15" customHeight="1">
      <c r="A47" s="1"/>
      <c r="B47" s="1" t="s">
        <v>106</v>
      </c>
      <c r="C47" s="38"/>
      <c r="D47" s="38"/>
      <c r="E47" s="38"/>
      <c r="F47" s="1"/>
      <c r="G47" s="1"/>
      <c r="H47" s="38"/>
      <c r="I47" s="38"/>
      <c r="J47" s="38"/>
      <c r="K47" s="1"/>
      <c r="L47" s="1"/>
      <c r="M47" s="1"/>
      <c r="N47" s="1"/>
      <c r="O47" s="1"/>
      <c r="P47" s="1"/>
      <c r="S47" s="44"/>
    </row>
    <row r="48" spans="1:19" ht="13.15" customHeight="1">
      <c r="A48" s="1"/>
      <c r="B48" s="1" t="s">
        <v>107</v>
      </c>
      <c r="C48" s="38">
        <v>93</v>
      </c>
      <c r="D48" s="38">
        <v>1152</v>
      </c>
      <c r="E48" s="38">
        <v>0</v>
      </c>
      <c r="F48" s="1">
        <v>1245</v>
      </c>
      <c r="G48" s="1"/>
      <c r="H48" s="38">
        <v>66</v>
      </c>
      <c r="I48" s="38">
        <v>614</v>
      </c>
      <c r="J48" s="38">
        <v>0</v>
      </c>
      <c r="K48" s="1">
        <v>680</v>
      </c>
      <c r="L48" s="1"/>
      <c r="M48" s="1">
        <v>159</v>
      </c>
      <c r="N48" s="1">
        <v>1766</v>
      </c>
      <c r="O48" s="1">
        <v>0</v>
      </c>
      <c r="P48" s="1">
        <v>1925</v>
      </c>
      <c r="S48" s="44"/>
    </row>
    <row r="49" spans="1:19" ht="13.15" customHeight="1">
      <c r="A49" s="1" t="s">
        <v>88</v>
      </c>
      <c r="B49" s="1"/>
      <c r="C49" s="38">
        <v>52252</v>
      </c>
      <c r="D49" s="38">
        <v>31994</v>
      </c>
      <c r="E49" s="38">
        <v>7922</v>
      </c>
      <c r="F49" s="1">
        <v>92168</v>
      </c>
      <c r="G49" s="1"/>
      <c r="H49" s="38">
        <v>34615</v>
      </c>
      <c r="I49" s="38">
        <v>15744</v>
      </c>
      <c r="J49" s="38">
        <v>7406</v>
      </c>
      <c r="K49" s="1">
        <v>57765</v>
      </c>
      <c r="L49" s="1"/>
      <c r="M49" s="1">
        <v>86867</v>
      </c>
      <c r="N49" s="1">
        <v>47738</v>
      </c>
      <c r="O49" s="1">
        <v>15328</v>
      </c>
      <c r="P49" s="1">
        <v>149933</v>
      </c>
      <c r="S49" s="44"/>
    </row>
    <row r="50" spans="1:19" ht="13.15" customHeight="1">
      <c r="A50" s="1"/>
      <c r="B50" s="1"/>
      <c r="C50" s="38"/>
      <c r="D50" s="38"/>
      <c r="E50" s="38"/>
      <c r="F50" s="1"/>
      <c r="G50" s="1"/>
      <c r="H50" s="38"/>
      <c r="I50" s="38"/>
      <c r="J50" s="38"/>
      <c r="K50" s="1"/>
      <c r="L50" s="1"/>
      <c r="M50" s="1"/>
      <c r="N50" s="1"/>
      <c r="O50" s="1"/>
      <c r="P50" s="1"/>
    </row>
    <row r="51" spans="1:19" ht="13.15" customHeight="1">
      <c r="A51" s="1" t="s">
        <v>73</v>
      </c>
      <c r="B51" s="1"/>
      <c r="C51" s="38"/>
      <c r="D51" s="38"/>
      <c r="E51" s="38"/>
      <c r="F51" s="1"/>
      <c r="G51" s="1"/>
      <c r="H51" s="38"/>
      <c r="I51" s="38"/>
      <c r="J51" s="38"/>
      <c r="K51" s="1"/>
      <c r="L51" s="1"/>
      <c r="M51" s="1"/>
      <c r="N51" s="1"/>
      <c r="O51" s="1"/>
      <c r="P51" s="1"/>
    </row>
    <row r="52" spans="1:19" ht="13.15" customHeight="1">
      <c r="A52" s="1"/>
      <c r="B52" s="1" t="s">
        <v>131</v>
      </c>
      <c r="C52" s="38">
        <v>252</v>
      </c>
      <c r="D52" s="38">
        <v>383</v>
      </c>
      <c r="E52" s="38">
        <v>0</v>
      </c>
      <c r="F52" s="1">
        <v>635</v>
      </c>
      <c r="G52" s="1"/>
      <c r="H52" s="38">
        <v>254</v>
      </c>
      <c r="I52" s="38">
        <v>514</v>
      </c>
      <c r="J52" s="38">
        <v>0</v>
      </c>
      <c r="K52" s="1">
        <v>768</v>
      </c>
      <c r="L52" s="1"/>
      <c r="M52" s="1">
        <v>506</v>
      </c>
      <c r="N52" s="1">
        <v>897</v>
      </c>
      <c r="O52" s="1">
        <v>0</v>
      </c>
      <c r="P52" s="1">
        <v>1403</v>
      </c>
    </row>
    <row r="53" spans="1:19" ht="13.15" customHeight="1">
      <c r="B53" s="1" t="s">
        <v>104</v>
      </c>
      <c r="C53" s="38">
        <v>1079</v>
      </c>
      <c r="D53" s="38">
        <v>1055</v>
      </c>
      <c r="E53" s="38">
        <v>147</v>
      </c>
      <c r="F53" s="1">
        <v>2281</v>
      </c>
      <c r="G53" s="1"/>
      <c r="H53" s="38">
        <v>1038</v>
      </c>
      <c r="I53" s="38">
        <v>865</v>
      </c>
      <c r="J53" s="38">
        <v>706</v>
      </c>
      <c r="K53" s="1">
        <v>2609</v>
      </c>
      <c r="L53" s="1"/>
      <c r="M53" s="1">
        <v>2117</v>
      </c>
      <c r="N53" s="1">
        <v>1920</v>
      </c>
      <c r="O53" s="1">
        <v>853</v>
      </c>
      <c r="P53" s="1">
        <v>4890</v>
      </c>
    </row>
    <row r="54" spans="1:19" ht="13.15" customHeight="1">
      <c r="A54" s="1"/>
      <c r="B54" s="1" t="s">
        <v>46</v>
      </c>
      <c r="C54" s="38">
        <v>1074</v>
      </c>
      <c r="D54" s="38">
        <v>351</v>
      </c>
      <c r="E54" s="38">
        <v>73</v>
      </c>
      <c r="F54" s="1">
        <v>1498</v>
      </c>
      <c r="G54" s="1"/>
      <c r="H54" s="38">
        <v>1259</v>
      </c>
      <c r="I54" s="38">
        <v>643</v>
      </c>
      <c r="J54" s="38">
        <v>560</v>
      </c>
      <c r="K54" s="1">
        <v>2462</v>
      </c>
      <c r="L54" s="1"/>
      <c r="M54" s="1">
        <v>2333</v>
      </c>
      <c r="N54" s="1">
        <v>994</v>
      </c>
      <c r="O54" s="1">
        <v>633</v>
      </c>
      <c r="P54" s="1">
        <v>3960</v>
      </c>
    </row>
    <row r="55" spans="1:19" ht="13.15" customHeight="1">
      <c r="A55" s="1"/>
      <c r="B55" s="1" t="s">
        <v>142</v>
      </c>
      <c r="C55" s="38">
        <v>0</v>
      </c>
      <c r="D55" s="38">
        <v>2</v>
      </c>
      <c r="E55" s="38">
        <v>0</v>
      </c>
      <c r="F55" s="1">
        <v>2</v>
      </c>
      <c r="G55" s="1"/>
      <c r="H55" s="38">
        <v>0</v>
      </c>
      <c r="I55" s="38">
        <v>3</v>
      </c>
      <c r="J55" s="38">
        <v>0</v>
      </c>
      <c r="K55" s="1">
        <v>3</v>
      </c>
      <c r="L55" s="1"/>
      <c r="M55" s="1">
        <v>0</v>
      </c>
      <c r="N55" s="1">
        <v>5</v>
      </c>
      <c r="O55" s="1">
        <v>0</v>
      </c>
      <c r="P55" s="1">
        <v>5</v>
      </c>
    </row>
    <row r="56" spans="1:19" ht="13.15" customHeight="1">
      <c r="A56" s="1" t="s">
        <v>77</v>
      </c>
      <c r="B56" s="1"/>
      <c r="C56" s="38">
        <v>2405</v>
      </c>
      <c r="D56" s="38">
        <v>1791</v>
      </c>
      <c r="E56" s="38">
        <v>220</v>
      </c>
      <c r="F56" s="1">
        <v>4416</v>
      </c>
      <c r="G56" s="1"/>
      <c r="H56" s="38">
        <v>2551</v>
      </c>
      <c r="I56" s="38">
        <v>2025</v>
      </c>
      <c r="J56" s="38">
        <v>1266</v>
      </c>
      <c r="K56" s="1">
        <v>5842</v>
      </c>
      <c r="L56" s="1"/>
      <c r="M56" s="1">
        <v>4956</v>
      </c>
      <c r="N56" s="1">
        <v>3816</v>
      </c>
      <c r="O56" s="1">
        <v>1486</v>
      </c>
      <c r="P56" s="1">
        <v>10258</v>
      </c>
    </row>
    <row r="57" spans="1:19" ht="13.15" customHeight="1">
      <c r="A57" s="1"/>
      <c r="B57" s="1"/>
      <c r="C57" s="38"/>
      <c r="D57" s="38"/>
      <c r="E57" s="38"/>
      <c r="F57" s="1"/>
      <c r="G57" s="1"/>
      <c r="H57" s="38"/>
      <c r="I57" s="38"/>
      <c r="J57" s="38"/>
      <c r="K57" s="1"/>
      <c r="L57" s="1"/>
      <c r="M57" s="1"/>
      <c r="N57" s="1"/>
      <c r="O57" s="1"/>
      <c r="P57" s="1"/>
    </row>
    <row r="58" spans="1:19" ht="13.15" customHeight="1">
      <c r="A58" s="1" t="s">
        <v>89</v>
      </c>
      <c r="B58" s="1"/>
      <c r="C58" s="38"/>
      <c r="D58" s="38"/>
      <c r="E58" s="38"/>
      <c r="F58" s="1"/>
      <c r="G58" s="1"/>
      <c r="H58" s="38"/>
      <c r="I58" s="38"/>
      <c r="J58" s="38"/>
      <c r="K58" s="1"/>
      <c r="L58" s="1"/>
      <c r="M58" s="1"/>
      <c r="N58" s="1"/>
      <c r="O58" s="1"/>
      <c r="P58" s="1"/>
    </row>
    <row r="59" spans="1:19" ht="13.15" customHeight="1">
      <c r="A59" s="1"/>
      <c r="B59" s="1" t="s">
        <v>29</v>
      </c>
      <c r="C59" s="38">
        <v>1521</v>
      </c>
      <c r="D59" s="38">
        <v>1323</v>
      </c>
      <c r="E59" s="38">
        <v>573</v>
      </c>
      <c r="F59" s="1">
        <v>3417</v>
      </c>
      <c r="G59" s="1"/>
      <c r="H59" s="38">
        <v>1977</v>
      </c>
      <c r="I59" s="38">
        <v>1491</v>
      </c>
      <c r="J59" s="38">
        <v>764</v>
      </c>
      <c r="K59" s="1">
        <v>4232</v>
      </c>
      <c r="L59" s="1"/>
      <c r="M59" s="1">
        <v>3498</v>
      </c>
      <c r="N59" s="1">
        <v>2814</v>
      </c>
      <c r="O59" s="1">
        <v>1337</v>
      </c>
      <c r="P59" s="1">
        <v>7649</v>
      </c>
    </row>
    <row r="60" spans="1:19" ht="13.15" customHeight="1">
      <c r="A60" s="1"/>
      <c r="B60" s="1" t="s">
        <v>90</v>
      </c>
      <c r="C60" s="38">
        <v>1472</v>
      </c>
      <c r="D60" s="38">
        <v>1434</v>
      </c>
      <c r="E60" s="38">
        <v>581</v>
      </c>
      <c r="F60" s="1">
        <v>3487</v>
      </c>
      <c r="G60" s="1"/>
      <c r="H60" s="38">
        <v>1642</v>
      </c>
      <c r="I60" s="38">
        <v>1669</v>
      </c>
      <c r="J60" s="38">
        <v>1037</v>
      </c>
      <c r="K60" s="1">
        <v>4348</v>
      </c>
      <c r="L60" s="1"/>
      <c r="M60" s="1">
        <v>3114</v>
      </c>
      <c r="N60" s="1">
        <v>3103</v>
      </c>
      <c r="O60" s="1">
        <v>1618</v>
      </c>
      <c r="P60" s="1">
        <v>7835</v>
      </c>
    </row>
    <row r="61" spans="1:19" ht="13.15" customHeight="1">
      <c r="A61" s="1"/>
      <c r="B61" s="1" t="s">
        <v>69</v>
      </c>
      <c r="C61" s="38">
        <v>0</v>
      </c>
      <c r="D61" s="38">
        <v>84</v>
      </c>
      <c r="E61" s="38">
        <v>0</v>
      </c>
      <c r="F61" s="1">
        <v>84</v>
      </c>
      <c r="G61" s="1"/>
      <c r="H61" s="38">
        <v>0</v>
      </c>
      <c r="I61" s="38">
        <v>93</v>
      </c>
      <c r="J61" s="38">
        <v>0</v>
      </c>
      <c r="K61" s="1">
        <v>93</v>
      </c>
      <c r="L61" s="1"/>
      <c r="M61" s="1">
        <v>0</v>
      </c>
      <c r="N61" s="1">
        <v>177</v>
      </c>
      <c r="O61" s="1">
        <v>0</v>
      </c>
      <c r="P61" s="1">
        <v>177</v>
      </c>
    </row>
    <row r="62" spans="1:19" ht="13.15" customHeight="1">
      <c r="A62" s="1"/>
      <c r="B62" s="1" t="s">
        <v>132</v>
      </c>
      <c r="C62" s="38">
        <v>636</v>
      </c>
      <c r="D62" s="38">
        <v>492</v>
      </c>
      <c r="E62" s="38">
        <v>208</v>
      </c>
      <c r="F62" s="1">
        <v>1336</v>
      </c>
      <c r="G62" s="1"/>
      <c r="H62" s="38">
        <v>897</v>
      </c>
      <c r="I62" s="38">
        <v>489</v>
      </c>
      <c r="J62" s="38">
        <v>131</v>
      </c>
      <c r="K62" s="1">
        <v>1517</v>
      </c>
      <c r="L62" s="1"/>
      <c r="M62" s="1">
        <v>1533</v>
      </c>
      <c r="N62" s="1">
        <v>981</v>
      </c>
      <c r="O62" s="1">
        <v>339</v>
      </c>
      <c r="P62" s="1">
        <v>2853</v>
      </c>
    </row>
    <row r="63" spans="1:19" ht="13.15" customHeight="1">
      <c r="A63" s="1"/>
      <c r="B63" s="1" t="s">
        <v>30</v>
      </c>
      <c r="C63" s="38">
        <v>780</v>
      </c>
      <c r="D63" s="38">
        <v>1185</v>
      </c>
      <c r="E63" s="38">
        <v>453</v>
      </c>
      <c r="F63" s="1">
        <v>2418</v>
      </c>
      <c r="G63" s="1"/>
      <c r="H63" s="38">
        <v>1068</v>
      </c>
      <c r="I63" s="38">
        <v>2208</v>
      </c>
      <c r="J63" s="38">
        <v>750</v>
      </c>
      <c r="K63" s="1">
        <v>4026</v>
      </c>
      <c r="L63" s="1"/>
      <c r="M63" s="1">
        <v>1848</v>
      </c>
      <c r="N63" s="1">
        <v>3393</v>
      </c>
      <c r="O63" s="1">
        <v>1203</v>
      </c>
      <c r="P63" s="1">
        <v>6444</v>
      </c>
    </row>
    <row r="64" spans="1:19" ht="13.15" customHeight="1">
      <c r="A64" s="1"/>
      <c r="B64" s="1" t="s">
        <v>121</v>
      </c>
      <c r="C64" s="38">
        <v>54</v>
      </c>
      <c r="D64" s="38">
        <v>2515</v>
      </c>
      <c r="E64" s="38">
        <v>364</v>
      </c>
      <c r="F64" s="1">
        <v>2933</v>
      </c>
      <c r="G64" s="1"/>
      <c r="H64" s="38">
        <v>48</v>
      </c>
      <c r="I64" s="38">
        <v>2846</v>
      </c>
      <c r="J64" s="38">
        <v>402</v>
      </c>
      <c r="K64" s="1">
        <v>3296</v>
      </c>
      <c r="L64" s="1"/>
      <c r="M64" s="1">
        <v>102</v>
      </c>
      <c r="N64" s="1">
        <v>5361</v>
      </c>
      <c r="O64" s="1">
        <v>766</v>
      </c>
      <c r="P64" s="1">
        <v>6229</v>
      </c>
    </row>
    <row r="65" spans="1:16" ht="13.15" customHeight="1">
      <c r="A65" s="1"/>
      <c r="B65" s="1" t="s">
        <v>105</v>
      </c>
      <c r="C65" s="38">
        <v>1035</v>
      </c>
      <c r="D65" s="38">
        <v>1011</v>
      </c>
      <c r="E65" s="38">
        <v>389</v>
      </c>
      <c r="F65" s="1">
        <v>2435</v>
      </c>
      <c r="G65" s="1"/>
      <c r="H65" s="38">
        <v>1512</v>
      </c>
      <c r="I65" s="38">
        <v>996</v>
      </c>
      <c r="J65" s="38">
        <v>575</v>
      </c>
      <c r="K65" s="1">
        <v>3083</v>
      </c>
      <c r="L65" s="1"/>
      <c r="M65" s="1">
        <v>2547</v>
      </c>
      <c r="N65" s="1">
        <v>2007</v>
      </c>
      <c r="O65" s="1">
        <v>964</v>
      </c>
      <c r="P65" s="1">
        <v>5518</v>
      </c>
    </row>
    <row r="66" spans="1:16" ht="13.15" customHeight="1">
      <c r="A66" s="1"/>
      <c r="B66" s="1" t="s">
        <v>109</v>
      </c>
      <c r="C66" s="38">
        <v>0</v>
      </c>
      <c r="D66" s="38">
        <v>2974</v>
      </c>
      <c r="E66" s="38">
        <v>219</v>
      </c>
      <c r="F66" s="1">
        <v>3193</v>
      </c>
      <c r="G66" s="1"/>
      <c r="H66" s="38">
        <v>0</v>
      </c>
      <c r="I66" s="38">
        <v>3749</v>
      </c>
      <c r="J66" s="38">
        <v>252</v>
      </c>
      <c r="K66" s="1">
        <v>4001</v>
      </c>
      <c r="L66" s="1"/>
      <c r="M66" s="1">
        <v>0</v>
      </c>
      <c r="N66" s="1">
        <v>6723</v>
      </c>
      <c r="O66" s="1">
        <v>471</v>
      </c>
      <c r="P66" s="1">
        <v>7194</v>
      </c>
    </row>
    <row r="67" spans="1:16" ht="13.15" customHeight="1">
      <c r="A67" s="1" t="s">
        <v>31</v>
      </c>
      <c r="B67" s="1"/>
      <c r="C67" s="38">
        <v>5498</v>
      </c>
      <c r="D67" s="38">
        <v>11018</v>
      </c>
      <c r="E67" s="38">
        <v>2787</v>
      </c>
      <c r="F67" s="1">
        <v>19303</v>
      </c>
      <c r="G67" s="1"/>
      <c r="H67" s="38">
        <v>7144</v>
      </c>
      <c r="I67" s="38">
        <v>13541</v>
      </c>
      <c r="J67" s="38">
        <v>3911</v>
      </c>
      <c r="K67" s="1">
        <v>24596</v>
      </c>
      <c r="L67" s="1"/>
      <c r="M67" s="1">
        <v>12642</v>
      </c>
      <c r="N67" s="1">
        <v>24559</v>
      </c>
      <c r="O67" s="1">
        <v>6698</v>
      </c>
      <c r="P67" s="1">
        <v>43899</v>
      </c>
    </row>
    <row r="68" spans="1:16" ht="13.15" customHeight="1">
      <c r="A68" s="1"/>
      <c r="B68" s="1"/>
      <c r="C68" s="38"/>
      <c r="D68" s="38"/>
      <c r="E68" s="38"/>
      <c r="F68" s="1"/>
      <c r="G68" s="1"/>
      <c r="H68" s="38"/>
      <c r="I68" s="38"/>
      <c r="J68" s="38"/>
      <c r="K68" s="1"/>
      <c r="L68" s="1"/>
      <c r="M68" s="1"/>
      <c r="N68" s="1"/>
      <c r="O68" s="1"/>
      <c r="P68" s="1"/>
    </row>
    <row r="69" spans="1:16" ht="13.15" customHeight="1">
      <c r="A69" s="1" t="s">
        <v>91</v>
      </c>
      <c r="B69" s="1"/>
      <c r="C69" s="38"/>
      <c r="D69" s="38"/>
      <c r="E69" s="38"/>
      <c r="F69" s="1"/>
      <c r="G69" s="1"/>
      <c r="H69" s="38"/>
      <c r="I69" s="38"/>
      <c r="J69" s="38"/>
      <c r="K69" s="1"/>
      <c r="L69" s="1"/>
      <c r="M69" s="1"/>
      <c r="N69" s="1"/>
      <c r="O69" s="1"/>
      <c r="P69" s="1"/>
    </row>
    <row r="70" spans="1:16" ht="13.15" customHeight="1">
      <c r="A70" s="1"/>
      <c r="B70" s="1" t="s">
        <v>139</v>
      </c>
      <c r="C70" s="38">
        <v>854</v>
      </c>
      <c r="D70" s="38">
        <v>551</v>
      </c>
      <c r="E70" s="38">
        <v>102</v>
      </c>
      <c r="F70" s="1">
        <v>1507</v>
      </c>
      <c r="G70" s="1"/>
      <c r="H70" s="38">
        <v>734</v>
      </c>
      <c r="I70" s="38">
        <v>353</v>
      </c>
      <c r="J70" s="38">
        <v>267</v>
      </c>
      <c r="K70" s="1">
        <v>1354</v>
      </c>
      <c r="L70" s="1"/>
      <c r="M70" s="1">
        <v>1588</v>
      </c>
      <c r="N70" s="1">
        <v>904</v>
      </c>
      <c r="O70" s="1">
        <v>369</v>
      </c>
      <c r="P70" s="1">
        <v>2861</v>
      </c>
    </row>
    <row r="71" spans="1:16" ht="13.15" customHeight="1">
      <c r="A71" s="1"/>
      <c r="B71" s="1" t="s">
        <v>99</v>
      </c>
      <c r="C71" s="38">
        <v>46</v>
      </c>
      <c r="D71" s="38">
        <v>156</v>
      </c>
      <c r="E71" s="38">
        <v>69</v>
      </c>
      <c r="F71" s="1">
        <v>271</v>
      </c>
      <c r="G71" s="1"/>
      <c r="H71" s="38">
        <v>129</v>
      </c>
      <c r="I71" s="38">
        <v>326</v>
      </c>
      <c r="J71" s="38">
        <v>445</v>
      </c>
      <c r="K71" s="1">
        <v>900</v>
      </c>
      <c r="L71" s="1"/>
      <c r="M71" s="1">
        <v>175</v>
      </c>
      <c r="N71" s="1">
        <v>482</v>
      </c>
      <c r="O71" s="1">
        <v>514</v>
      </c>
      <c r="P71" s="1">
        <v>1171</v>
      </c>
    </row>
    <row r="72" spans="1:16" ht="13.15" hidden="1" customHeight="1">
      <c r="A72" s="1"/>
      <c r="B72" s="1" t="s">
        <v>81</v>
      </c>
      <c r="C72" s="38">
        <v>0</v>
      </c>
      <c r="D72" s="38">
        <v>0</v>
      </c>
      <c r="E72" s="38">
        <v>0</v>
      </c>
      <c r="F72" s="1">
        <v>0</v>
      </c>
      <c r="G72" s="1"/>
      <c r="H72" s="38">
        <v>0</v>
      </c>
      <c r="I72" s="38">
        <v>0</v>
      </c>
      <c r="J72" s="38">
        <v>0</v>
      </c>
      <c r="K72" s="1">
        <v>0</v>
      </c>
      <c r="L72" s="1"/>
      <c r="M72" s="1">
        <v>0</v>
      </c>
      <c r="N72" s="1">
        <v>0</v>
      </c>
      <c r="O72" s="1">
        <v>0</v>
      </c>
      <c r="P72" s="1">
        <v>0</v>
      </c>
    </row>
    <row r="73" spans="1:16" ht="13.15" customHeight="1">
      <c r="A73" s="1" t="s">
        <v>96</v>
      </c>
      <c r="B73" s="1"/>
      <c r="C73" s="38">
        <v>900</v>
      </c>
      <c r="D73" s="38">
        <v>707</v>
      </c>
      <c r="E73" s="38">
        <v>171</v>
      </c>
      <c r="F73" s="1">
        <v>1778</v>
      </c>
      <c r="G73" s="1"/>
      <c r="H73" s="38">
        <v>863</v>
      </c>
      <c r="I73" s="38">
        <v>679</v>
      </c>
      <c r="J73" s="38">
        <v>712</v>
      </c>
      <c r="K73" s="1">
        <v>2254</v>
      </c>
      <c r="L73" s="1"/>
      <c r="M73" s="1">
        <v>1763</v>
      </c>
      <c r="N73" s="1">
        <v>1386</v>
      </c>
      <c r="O73" s="1">
        <v>883</v>
      </c>
      <c r="P73" s="1">
        <v>4032</v>
      </c>
    </row>
    <row r="74" spans="1:16" ht="13.15" customHeight="1">
      <c r="A74" s="1"/>
      <c r="B74" s="1"/>
      <c r="C74" s="38"/>
      <c r="D74" s="38"/>
      <c r="E74" s="38"/>
      <c r="F74" s="1"/>
      <c r="G74" s="1"/>
      <c r="H74" s="38"/>
      <c r="I74" s="38"/>
      <c r="J74" s="38"/>
      <c r="K74" s="1"/>
      <c r="L74" s="1"/>
      <c r="M74" s="1"/>
      <c r="N74" s="1"/>
      <c r="O74" s="1"/>
      <c r="P74" s="1"/>
    </row>
    <row r="75" spans="1:16" ht="13.15" customHeight="1">
      <c r="A75" s="1" t="s">
        <v>97</v>
      </c>
      <c r="B75" s="1"/>
      <c r="C75" s="38"/>
      <c r="D75" s="38"/>
      <c r="E75" s="38"/>
      <c r="F75" s="1"/>
      <c r="G75" s="1"/>
      <c r="H75" s="38"/>
      <c r="I75" s="38"/>
      <c r="J75" s="38"/>
      <c r="K75" s="1"/>
      <c r="L75" s="1"/>
      <c r="M75" s="1"/>
      <c r="N75" s="1"/>
      <c r="O75" s="1"/>
      <c r="P75" s="1"/>
    </row>
    <row r="76" spans="1:16" ht="13.15" customHeight="1">
      <c r="A76" s="1" t="s">
        <v>32</v>
      </c>
      <c r="B76" s="1" t="s">
        <v>110</v>
      </c>
      <c r="C76" s="38">
        <v>16</v>
      </c>
      <c r="D76" s="38">
        <v>90</v>
      </c>
      <c r="E76" s="38">
        <v>1034</v>
      </c>
      <c r="F76" s="1">
        <v>1140</v>
      </c>
      <c r="G76" s="1"/>
      <c r="H76" s="38">
        <v>0</v>
      </c>
      <c r="I76" s="38">
        <v>54</v>
      </c>
      <c r="J76" s="38">
        <v>573</v>
      </c>
      <c r="K76" s="1">
        <v>627</v>
      </c>
      <c r="L76" s="1"/>
      <c r="M76" s="1">
        <v>16</v>
      </c>
      <c r="N76" s="1">
        <v>144</v>
      </c>
      <c r="O76" s="1">
        <v>1607</v>
      </c>
      <c r="P76" s="1">
        <v>1767</v>
      </c>
    </row>
    <row r="77" spans="1:16" ht="13.15" customHeight="1">
      <c r="A77" s="1"/>
      <c r="B77" s="1" t="s">
        <v>92</v>
      </c>
      <c r="C77" s="38">
        <v>354</v>
      </c>
      <c r="D77" s="38">
        <v>567</v>
      </c>
      <c r="E77" s="38">
        <v>820</v>
      </c>
      <c r="F77" s="1">
        <v>1741</v>
      </c>
      <c r="G77" s="1"/>
      <c r="H77" s="38">
        <v>259</v>
      </c>
      <c r="I77" s="38">
        <v>439</v>
      </c>
      <c r="J77" s="38">
        <v>351</v>
      </c>
      <c r="K77" s="1">
        <v>1049</v>
      </c>
      <c r="L77" s="1"/>
      <c r="M77" s="1">
        <v>613</v>
      </c>
      <c r="N77" s="1">
        <v>1006</v>
      </c>
      <c r="O77" s="1">
        <v>1171</v>
      </c>
      <c r="P77" s="1">
        <v>2790</v>
      </c>
    </row>
    <row r="78" spans="1:16" ht="13.15" customHeight="1">
      <c r="A78" s="1"/>
      <c r="B78" s="1" t="s">
        <v>138</v>
      </c>
      <c r="C78" s="38">
        <v>69</v>
      </c>
      <c r="D78" s="38">
        <v>1465</v>
      </c>
      <c r="E78" s="38">
        <v>279</v>
      </c>
      <c r="F78" s="1">
        <v>1813</v>
      </c>
      <c r="G78" s="1"/>
      <c r="H78" s="38">
        <v>42</v>
      </c>
      <c r="I78" s="38">
        <v>871</v>
      </c>
      <c r="J78" s="38">
        <v>87</v>
      </c>
      <c r="K78" s="1">
        <v>1000</v>
      </c>
      <c r="L78" s="1"/>
      <c r="M78" s="1">
        <v>111</v>
      </c>
      <c r="N78" s="1">
        <v>2336</v>
      </c>
      <c r="O78" s="1">
        <v>366</v>
      </c>
      <c r="P78" s="1">
        <v>2813</v>
      </c>
    </row>
    <row r="79" spans="1:16" ht="13.15" hidden="1" customHeight="1">
      <c r="A79" s="1"/>
      <c r="B79" s="1" t="s">
        <v>134</v>
      </c>
      <c r="C79" s="38">
        <v>0</v>
      </c>
      <c r="D79" s="38">
        <v>0</v>
      </c>
      <c r="E79" s="38">
        <v>0</v>
      </c>
      <c r="F79" s="1">
        <v>0</v>
      </c>
      <c r="G79" s="1"/>
      <c r="H79" s="38">
        <v>0</v>
      </c>
      <c r="I79" s="38">
        <v>0</v>
      </c>
      <c r="J79" s="38">
        <v>0</v>
      </c>
      <c r="K79" s="1">
        <v>0</v>
      </c>
      <c r="L79" s="1"/>
      <c r="M79" s="1">
        <v>0</v>
      </c>
      <c r="N79" s="1">
        <v>0</v>
      </c>
      <c r="O79" s="1">
        <v>0</v>
      </c>
      <c r="P79" s="1">
        <v>0</v>
      </c>
    </row>
    <row r="80" spans="1:16" ht="13.15" customHeight="1">
      <c r="A80" s="1" t="s">
        <v>33</v>
      </c>
      <c r="B80" s="1"/>
      <c r="C80" s="38">
        <v>439</v>
      </c>
      <c r="D80" s="38">
        <v>2122</v>
      </c>
      <c r="E80" s="38">
        <v>2133</v>
      </c>
      <c r="F80" s="1">
        <v>4694</v>
      </c>
      <c r="G80" s="1"/>
      <c r="H80" s="38">
        <v>301</v>
      </c>
      <c r="I80" s="38">
        <v>1364</v>
      </c>
      <c r="J80" s="38">
        <v>1011</v>
      </c>
      <c r="K80" s="1">
        <v>2676</v>
      </c>
      <c r="L80" s="1"/>
      <c r="M80" s="1">
        <v>740</v>
      </c>
      <c r="N80" s="1">
        <v>3486</v>
      </c>
      <c r="O80" s="1">
        <v>3144</v>
      </c>
      <c r="P80" s="1">
        <v>7370</v>
      </c>
    </row>
    <row r="81" spans="1:16" ht="2.1" customHeight="1">
      <c r="A81" s="1"/>
      <c r="B81" s="1"/>
      <c r="C81" s="38"/>
      <c r="D81" s="38"/>
      <c r="E81" s="38"/>
      <c r="F81" s="1"/>
      <c r="G81" s="1"/>
      <c r="H81" s="38"/>
      <c r="I81" s="38"/>
      <c r="J81" s="38"/>
      <c r="K81" s="1"/>
      <c r="L81" s="1"/>
      <c r="M81" s="1"/>
      <c r="N81" s="1"/>
      <c r="O81" s="1"/>
      <c r="P81" s="1"/>
    </row>
    <row r="82" spans="1:16" ht="13.15" customHeight="1">
      <c r="A82" s="1" t="s">
        <v>117</v>
      </c>
      <c r="B82" s="1"/>
      <c r="C82" s="38"/>
      <c r="D82" s="38"/>
      <c r="E82" s="38"/>
      <c r="F82" s="1"/>
      <c r="G82" s="1"/>
      <c r="H82" s="38"/>
      <c r="I82" s="38"/>
      <c r="J82" s="38"/>
      <c r="K82" s="1"/>
      <c r="L82" s="1"/>
      <c r="M82" s="1"/>
      <c r="N82" s="1"/>
      <c r="O82" s="1"/>
      <c r="P82" s="1"/>
    </row>
    <row r="83" spans="1:16" ht="13.15" customHeight="1">
      <c r="A83" s="1"/>
      <c r="B83" s="1" t="s">
        <v>93</v>
      </c>
      <c r="C83" s="38">
        <v>627</v>
      </c>
      <c r="D83" s="38">
        <v>1591</v>
      </c>
      <c r="E83" s="38">
        <v>195</v>
      </c>
      <c r="F83" s="1">
        <v>2413</v>
      </c>
      <c r="G83" s="1"/>
      <c r="H83" s="38">
        <v>306</v>
      </c>
      <c r="I83" s="38">
        <v>912</v>
      </c>
      <c r="J83" s="38">
        <v>338</v>
      </c>
      <c r="K83" s="1">
        <v>1556</v>
      </c>
      <c r="L83" s="1"/>
      <c r="M83" s="1">
        <v>933</v>
      </c>
      <c r="N83" s="1">
        <v>2503</v>
      </c>
      <c r="O83" s="1">
        <v>533</v>
      </c>
      <c r="P83" s="1">
        <v>3969</v>
      </c>
    </row>
    <row r="84" spans="1:16" ht="13.15" customHeight="1">
      <c r="A84" s="1"/>
      <c r="B84" s="1" t="s">
        <v>118</v>
      </c>
      <c r="C84" s="38">
        <v>122</v>
      </c>
      <c r="D84" s="38">
        <v>516</v>
      </c>
      <c r="E84" s="38">
        <v>79</v>
      </c>
      <c r="F84" s="1">
        <v>717</v>
      </c>
      <c r="G84" s="1"/>
      <c r="H84" s="38">
        <v>57</v>
      </c>
      <c r="I84" s="38">
        <v>451</v>
      </c>
      <c r="J84" s="38">
        <v>161</v>
      </c>
      <c r="K84" s="1">
        <v>669</v>
      </c>
      <c r="L84" s="1"/>
      <c r="M84" s="1">
        <v>179</v>
      </c>
      <c r="N84" s="1">
        <v>967</v>
      </c>
      <c r="O84" s="1">
        <v>240</v>
      </c>
      <c r="P84" s="1">
        <v>1386</v>
      </c>
    </row>
    <row r="85" spans="1:16" ht="13.15" customHeight="1">
      <c r="A85" s="1"/>
      <c r="B85" s="1" t="s">
        <v>100</v>
      </c>
      <c r="C85" s="38">
        <v>123</v>
      </c>
      <c r="D85" s="38">
        <v>377</v>
      </c>
      <c r="E85" s="38">
        <v>105</v>
      </c>
      <c r="F85" s="1">
        <v>605</v>
      </c>
      <c r="G85" s="1"/>
      <c r="H85" s="38">
        <v>69</v>
      </c>
      <c r="I85" s="38">
        <v>325</v>
      </c>
      <c r="J85" s="38">
        <v>331</v>
      </c>
      <c r="K85" s="1">
        <v>725</v>
      </c>
      <c r="L85" s="1"/>
      <c r="M85" s="1">
        <v>192</v>
      </c>
      <c r="N85" s="1">
        <v>702</v>
      </c>
      <c r="O85" s="1">
        <v>436</v>
      </c>
      <c r="P85" s="1">
        <v>1330</v>
      </c>
    </row>
    <row r="86" spans="1:16" ht="13.15" customHeight="1">
      <c r="A86" s="1"/>
      <c r="B86" s="1" t="s">
        <v>101</v>
      </c>
      <c r="C86" s="38">
        <v>448</v>
      </c>
      <c r="D86" s="38">
        <v>1080</v>
      </c>
      <c r="E86" s="38">
        <v>270</v>
      </c>
      <c r="F86" s="1">
        <v>1798</v>
      </c>
      <c r="G86" s="1"/>
      <c r="H86" s="38">
        <v>197</v>
      </c>
      <c r="I86" s="38">
        <v>483</v>
      </c>
      <c r="J86" s="38">
        <v>907</v>
      </c>
      <c r="K86" s="1">
        <v>1587</v>
      </c>
      <c r="L86" s="1"/>
      <c r="M86" s="1">
        <v>645</v>
      </c>
      <c r="N86" s="1">
        <v>1563</v>
      </c>
      <c r="O86" s="1">
        <v>1177</v>
      </c>
      <c r="P86" s="1">
        <v>3385</v>
      </c>
    </row>
    <row r="87" spans="1:16" ht="13.15" customHeight="1">
      <c r="A87" s="1"/>
      <c r="B87" s="1" t="s">
        <v>37</v>
      </c>
      <c r="C87" s="38">
        <v>2276</v>
      </c>
      <c r="D87" s="38">
        <v>2052</v>
      </c>
      <c r="E87" s="38">
        <v>362</v>
      </c>
      <c r="F87" s="1">
        <v>4690</v>
      </c>
      <c r="G87" s="1"/>
      <c r="H87" s="38">
        <v>947</v>
      </c>
      <c r="I87" s="38">
        <v>690</v>
      </c>
      <c r="J87" s="38">
        <v>722</v>
      </c>
      <c r="K87" s="1">
        <v>2359</v>
      </c>
      <c r="L87" s="1"/>
      <c r="M87" s="1">
        <v>3223</v>
      </c>
      <c r="N87" s="1">
        <v>2742</v>
      </c>
      <c r="O87" s="1">
        <v>1084</v>
      </c>
      <c r="P87" s="1">
        <v>7049</v>
      </c>
    </row>
    <row r="88" spans="1:16" ht="13.15" customHeight="1">
      <c r="A88" s="1"/>
      <c r="B88" s="1" t="s">
        <v>38</v>
      </c>
      <c r="C88" s="38">
        <v>798</v>
      </c>
      <c r="D88" s="38">
        <v>1826</v>
      </c>
      <c r="E88" s="38">
        <v>288</v>
      </c>
      <c r="F88" s="1">
        <v>2912</v>
      </c>
      <c r="G88" s="1"/>
      <c r="H88" s="38">
        <v>255</v>
      </c>
      <c r="I88" s="38">
        <v>348</v>
      </c>
      <c r="J88" s="38">
        <v>433</v>
      </c>
      <c r="K88" s="1">
        <v>1036</v>
      </c>
      <c r="L88" s="1"/>
      <c r="M88" s="1">
        <v>1053</v>
      </c>
      <c r="N88" s="1">
        <v>2174</v>
      </c>
      <c r="O88" s="1">
        <v>721</v>
      </c>
      <c r="P88" s="1">
        <v>3948</v>
      </c>
    </row>
    <row r="89" spans="1:16" ht="13.15" customHeight="1">
      <c r="A89" s="1"/>
      <c r="B89" s="1" t="s">
        <v>111</v>
      </c>
      <c r="C89" s="38">
        <v>91</v>
      </c>
      <c r="D89" s="38">
        <v>569</v>
      </c>
      <c r="E89" s="38">
        <v>278</v>
      </c>
      <c r="F89" s="1">
        <v>938</v>
      </c>
      <c r="G89" s="1"/>
      <c r="H89" s="38">
        <v>48</v>
      </c>
      <c r="I89" s="38">
        <v>345</v>
      </c>
      <c r="J89" s="38">
        <v>478</v>
      </c>
      <c r="K89" s="1">
        <v>871</v>
      </c>
      <c r="L89" s="1"/>
      <c r="M89" s="1">
        <v>139</v>
      </c>
      <c r="N89" s="1">
        <v>914</v>
      </c>
      <c r="O89" s="1">
        <v>756</v>
      </c>
      <c r="P89" s="1">
        <v>1809</v>
      </c>
    </row>
    <row r="90" spans="1:16" ht="13.15" customHeight="1">
      <c r="A90" s="1"/>
      <c r="B90" s="1" t="s">
        <v>80</v>
      </c>
      <c r="C90" s="38"/>
      <c r="D90" s="38"/>
      <c r="E90" s="38"/>
      <c r="F90" s="1"/>
      <c r="G90" s="1"/>
      <c r="H90" s="38"/>
      <c r="I90" s="38"/>
      <c r="J90" s="38"/>
      <c r="K90" s="1"/>
      <c r="L90" s="1"/>
      <c r="M90" s="1"/>
      <c r="N90" s="1"/>
      <c r="O90" s="1"/>
      <c r="P90" s="1"/>
    </row>
    <row r="91" spans="1:16" ht="13.15" customHeight="1">
      <c r="A91" s="1"/>
      <c r="B91" s="1" t="s">
        <v>122</v>
      </c>
      <c r="C91" s="38">
        <v>0</v>
      </c>
      <c r="D91" s="38">
        <v>78</v>
      </c>
      <c r="E91" s="38">
        <v>152</v>
      </c>
      <c r="F91" s="1">
        <v>230</v>
      </c>
      <c r="G91" s="1"/>
      <c r="H91" s="38">
        <v>0</v>
      </c>
      <c r="I91" s="38">
        <v>108</v>
      </c>
      <c r="J91" s="38">
        <v>405</v>
      </c>
      <c r="K91" s="1">
        <v>513</v>
      </c>
      <c r="L91" s="1"/>
      <c r="M91" s="1">
        <v>0</v>
      </c>
      <c r="N91" s="1">
        <v>186</v>
      </c>
      <c r="O91" s="1">
        <v>557</v>
      </c>
      <c r="P91" s="1">
        <v>743</v>
      </c>
    </row>
    <row r="92" spans="1:16" ht="13.15" customHeight="1">
      <c r="A92" s="1"/>
      <c r="B92" s="1" t="s">
        <v>78</v>
      </c>
      <c r="C92" s="38">
        <v>753</v>
      </c>
      <c r="D92" s="38">
        <v>273</v>
      </c>
      <c r="E92" s="38">
        <v>4</v>
      </c>
      <c r="F92" s="1">
        <v>1030</v>
      </c>
      <c r="G92" s="1"/>
      <c r="H92" s="38">
        <v>338</v>
      </c>
      <c r="I92" s="38">
        <v>272</v>
      </c>
      <c r="J92" s="38">
        <v>4</v>
      </c>
      <c r="K92" s="1">
        <v>614</v>
      </c>
      <c r="L92" s="1"/>
      <c r="M92" s="1">
        <v>1091</v>
      </c>
      <c r="N92" s="1">
        <v>545</v>
      </c>
      <c r="O92" s="1">
        <v>8</v>
      </c>
      <c r="P92" s="1">
        <v>1644</v>
      </c>
    </row>
    <row r="93" spans="1:16" ht="13.15" customHeight="1">
      <c r="A93" s="1"/>
      <c r="B93" s="1" t="s">
        <v>79</v>
      </c>
      <c r="C93" s="38">
        <v>0</v>
      </c>
      <c r="D93" s="38">
        <v>0</v>
      </c>
      <c r="E93" s="38">
        <v>3</v>
      </c>
      <c r="F93" s="1">
        <v>3</v>
      </c>
      <c r="G93" s="1"/>
      <c r="H93" s="38">
        <v>0</v>
      </c>
      <c r="I93" s="38">
        <v>0</v>
      </c>
      <c r="J93" s="38">
        <v>0</v>
      </c>
      <c r="K93" s="1">
        <v>0</v>
      </c>
      <c r="L93" s="1"/>
      <c r="M93" s="1">
        <v>0</v>
      </c>
      <c r="N93" s="1">
        <v>0</v>
      </c>
      <c r="O93" s="1">
        <v>3</v>
      </c>
      <c r="P93" s="1">
        <v>3</v>
      </c>
    </row>
    <row r="94" spans="1:16" ht="13.15" customHeight="1">
      <c r="A94" s="1" t="s">
        <v>41</v>
      </c>
      <c r="B94" s="1"/>
      <c r="C94" s="38">
        <v>5238</v>
      </c>
      <c r="D94" s="38">
        <v>8362</v>
      </c>
      <c r="E94" s="38">
        <v>1736</v>
      </c>
      <c r="F94" s="1">
        <v>15336</v>
      </c>
      <c r="G94" s="1"/>
      <c r="H94" s="38">
        <v>2217</v>
      </c>
      <c r="I94" s="38">
        <v>3934</v>
      </c>
      <c r="J94" s="38">
        <v>3779</v>
      </c>
      <c r="K94" s="1">
        <v>9930</v>
      </c>
      <c r="L94" s="1"/>
      <c r="M94" s="1">
        <v>7455</v>
      </c>
      <c r="N94" s="1">
        <v>12296</v>
      </c>
      <c r="O94" s="1">
        <v>5515</v>
      </c>
      <c r="P94" s="1">
        <v>25266</v>
      </c>
    </row>
    <row r="95" spans="1:16" ht="13.15" customHeight="1">
      <c r="A95" s="1"/>
      <c r="B95" s="1"/>
      <c r="C95" s="38"/>
      <c r="D95" s="38"/>
      <c r="E95" s="38"/>
      <c r="F95" s="1"/>
      <c r="G95" s="1"/>
      <c r="H95" s="38"/>
      <c r="I95" s="38"/>
      <c r="J95" s="38"/>
      <c r="K95" s="1"/>
      <c r="L95" s="1"/>
      <c r="M95" s="1"/>
      <c r="N95" s="1"/>
      <c r="O95" s="1"/>
      <c r="P95" s="1"/>
    </row>
    <row r="96" spans="1:16" ht="13.15" customHeight="1">
      <c r="A96" s="39" t="s">
        <v>94</v>
      </c>
      <c r="B96" s="1"/>
      <c r="C96" s="38"/>
      <c r="D96" s="38"/>
      <c r="E96" s="38"/>
      <c r="F96" s="1"/>
      <c r="G96" s="1"/>
      <c r="H96" s="38"/>
      <c r="I96" s="38"/>
      <c r="J96" s="38"/>
      <c r="K96" s="1"/>
      <c r="L96" s="1"/>
      <c r="M96" s="1"/>
      <c r="N96" s="1"/>
      <c r="O96" s="1"/>
      <c r="P96" s="1"/>
    </row>
    <row r="97" spans="1:16" ht="13.15" customHeight="1">
      <c r="A97" s="1"/>
      <c r="B97" s="1" t="s">
        <v>42</v>
      </c>
      <c r="C97" s="38">
        <v>838</v>
      </c>
      <c r="D97" s="38">
        <v>212</v>
      </c>
      <c r="E97" s="38">
        <v>8</v>
      </c>
      <c r="F97" s="1">
        <v>1058</v>
      </c>
      <c r="G97" s="1"/>
      <c r="H97" s="38">
        <v>927</v>
      </c>
      <c r="I97" s="38">
        <v>556</v>
      </c>
      <c r="J97" s="38">
        <v>11</v>
      </c>
      <c r="K97" s="1">
        <v>1494</v>
      </c>
      <c r="L97" s="1"/>
      <c r="M97" s="1">
        <v>1765</v>
      </c>
      <c r="N97" s="1">
        <v>768</v>
      </c>
      <c r="O97" s="1">
        <v>19</v>
      </c>
      <c r="P97" s="1">
        <v>2552</v>
      </c>
    </row>
    <row r="98" spans="1:16" ht="13.15" customHeight="1">
      <c r="A98" s="1"/>
      <c r="B98" s="1" t="s">
        <v>43</v>
      </c>
      <c r="C98" s="38">
        <v>438</v>
      </c>
      <c r="D98" s="38">
        <v>142</v>
      </c>
      <c r="E98" s="38">
        <v>2</v>
      </c>
      <c r="F98" s="1">
        <v>582</v>
      </c>
      <c r="G98" s="1"/>
      <c r="H98" s="38">
        <v>565</v>
      </c>
      <c r="I98" s="38">
        <v>500</v>
      </c>
      <c r="J98" s="38">
        <v>0</v>
      </c>
      <c r="K98" s="1">
        <v>1065</v>
      </c>
      <c r="L98" s="1"/>
      <c r="M98" s="1">
        <v>1003</v>
      </c>
      <c r="N98" s="1">
        <v>642</v>
      </c>
      <c r="O98" s="1">
        <v>2</v>
      </c>
      <c r="P98" s="1">
        <v>1647</v>
      </c>
    </row>
    <row r="99" spans="1:16" ht="13.15" customHeight="1">
      <c r="A99" s="1"/>
      <c r="B99" s="1" t="s">
        <v>44</v>
      </c>
      <c r="C99" s="38">
        <v>2013</v>
      </c>
      <c r="D99" s="38">
        <v>1090</v>
      </c>
      <c r="E99" s="38">
        <v>163</v>
      </c>
      <c r="F99" s="1">
        <v>3266</v>
      </c>
      <c r="G99" s="1"/>
      <c r="H99" s="38">
        <v>1160</v>
      </c>
      <c r="I99" s="38">
        <v>819</v>
      </c>
      <c r="J99" s="38">
        <v>428</v>
      </c>
      <c r="K99" s="1">
        <v>2407</v>
      </c>
      <c r="L99" s="1"/>
      <c r="M99" s="1">
        <v>3173</v>
      </c>
      <c r="N99" s="1">
        <v>1909</v>
      </c>
      <c r="O99" s="1">
        <v>591</v>
      </c>
      <c r="P99" s="1">
        <v>5673</v>
      </c>
    </row>
    <row r="100" spans="1:16" ht="13.15" customHeight="1">
      <c r="A100" s="1"/>
      <c r="B100" s="1" t="s">
        <v>45</v>
      </c>
      <c r="C100" s="38">
        <v>182</v>
      </c>
      <c r="D100" s="38">
        <v>138</v>
      </c>
      <c r="E100" s="38">
        <v>58</v>
      </c>
      <c r="F100" s="1">
        <v>378</v>
      </c>
      <c r="G100" s="1"/>
      <c r="H100" s="38">
        <v>90</v>
      </c>
      <c r="I100" s="38">
        <v>104</v>
      </c>
      <c r="J100" s="38">
        <v>231</v>
      </c>
      <c r="K100" s="1">
        <v>425</v>
      </c>
      <c r="L100" s="1"/>
      <c r="M100" s="1">
        <v>272</v>
      </c>
      <c r="N100" s="1">
        <v>242</v>
      </c>
      <c r="O100" s="1">
        <v>289</v>
      </c>
      <c r="P100" s="1">
        <v>803</v>
      </c>
    </row>
    <row r="101" spans="1:16" ht="13.15" customHeight="1">
      <c r="A101" s="1"/>
      <c r="B101" s="1" t="s">
        <v>65</v>
      </c>
      <c r="C101" s="38">
        <v>16</v>
      </c>
      <c r="D101" s="38">
        <v>11</v>
      </c>
      <c r="E101" s="38">
        <v>2</v>
      </c>
      <c r="F101" s="1">
        <v>29</v>
      </c>
      <c r="G101" s="1"/>
      <c r="H101" s="38">
        <v>15</v>
      </c>
      <c r="I101" s="38">
        <v>19</v>
      </c>
      <c r="J101" s="38">
        <v>1</v>
      </c>
      <c r="K101" s="1">
        <v>35</v>
      </c>
      <c r="L101" s="1"/>
      <c r="M101" s="1">
        <v>31</v>
      </c>
      <c r="N101" s="1">
        <v>30</v>
      </c>
      <c r="O101" s="1">
        <v>3</v>
      </c>
      <c r="P101" s="1">
        <v>64</v>
      </c>
    </row>
    <row r="102" spans="1:16" ht="13.15" customHeight="1">
      <c r="A102" s="1"/>
      <c r="B102" s="1" t="s">
        <v>82</v>
      </c>
      <c r="C102" s="38">
        <v>32</v>
      </c>
      <c r="D102" s="38">
        <v>104</v>
      </c>
      <c r="E102" s="38">
        <v>0</v>
      </c>
      <c r="F102" s="1">
        <v>136</v>
      </c>
      <c r="G102" s="1"/>
      <c r="H102" s="38">
        <v>146</v>
      </c>
      <c r="I102" s="38">
        <v>310</v>
      </c>
      <c r="J102" s="38">
        <v>0</v>
      </c>
      <c r="K102" s="1">
        <v>456</v>
      </c>
      <c r="L102" s="1"/>
      <c r="M102" s="1">
        <v>178</v>
      </c>
      <c r="N102" s="1">
        <v>414</v>
      </c>
      <c r="O102" s="1">
        <v>0</v>
      </c>
      <c r="P102" s="1">
        <v>592</v>
      </c>
    </row>
    <row r="103" spans="1:16" ht="13.15" customHeight="1">
      <c r="A103" s="1"/>
      <c r="B103" s="1" t="s">
        <v>130</v>
      </c>
      <c r="C103" s="38">
        <v>1143</v>
      </c>
      <c r="D103" s="38">
        <v>1152</v>
      </c>
      <c r="E103" s="38">
        <v>195</v>
      </c>
      <c r="F103" s="1">
        <v>2490</v>
      </c>
      <c r="G103" s="1"/>
      <c r="H103" s="38">
        <v>548</v>
      </c>
      <c r="I103" s="38">
        <v>339</v>
      </c>
      <c r="J103" s="38">
        <v>477</v>
      </c>
      <c r="K103" s="1">
        <v>1364</v>
      </c>
      <c r="L103" s="1"/>
      <c r="M103" s="1">
        <v>1691</v>
      </c>
      <c r="N103" s="1">
        <v>1491</v>
      </c>
      <c r="O103" s="1">
        <v>672</v>
      </c>
      <c r="P103" s="1">
        <v>3854</v>
      </c>
    </row>
    <row r="104" spans="1:16" ht="13.15" customHeight="1">
      <c r="A104" s="1"/>
      <c r="B104" s="1" t="s">
        <v>135</v>
      </c>
      <c r="C104" s="38">
        <v>0</v>
      </c>
      <c r="D104" s="38">
        <v>12</v>
      </c>
      <c r="E104" s="38">
        <v>18</v>
      </c>
      <c r="F104" s="1">
        <v>30</v>
      </c>
      <c r="G104" s="1"/>
      <c r="H104" s="38">
        <v>0</v>
      </c>
      <c r="I104" s="38">
        <v>19</v>
      </c>
      <c r="J104" s="38">
        <v>45</v>
      </c>
      <c r="K104" s="1">
        <v>64</v>
      </c>
      <c r="L104" s="1"/>
      <c r="M104" s="1">
        <v>0</v>
      </c>
      <c r="N104" s="1">
        <v>31</v>
      </c>
      <c r="O104" s="1">
        <v>63</v>
      </c>
      <c r="P104" s="1">
        <v>94</v>
      </c>
    </row>
    <row r="105" spans="1:16" ht="13.15" customHeight="1">
      <c r="A105" s="1" t="s">
        <v>70</v>
      </c>
      <c r="B105" s="1"/>
      <c r="C105" s="38">
        <v>4662</v>
      </c>
      <c r="D105" s="38">
        <v>2861</v>
      </c>
      <c r="E105" s="38">
        <v>446</v>
      </c>
      <c r="F105" s="1">
        <v>7969</v>
      </c>
      <c r="G105" s="1"/>
      <c r="H105" s="38">
        <v>3451</v>
      </c>
      <c r="I105" s="38">
        <v>2666</v>
      </c>
      <c r="J105" s="38">
        <v>1193</v>
      </c>
      <c r="K105" s="1">
        <v>7310</v>
      </c>
      <c r="L105" s="1"/>
      <c r="M105" s="38">
        <v>8113</v>
      </c>
      <c r="N105" s="38">
        <v>5527</v>
      </c>
      <c r="O105" s="38">
        <v>1639</v>
      </c>
      <c r="P105" s="1">
        <v>15279</v>
      </c>
    </row>
    <row r="106" spans="1:16" ht="13.15" customHeight="1">
      <c r="A106" s="1"/>
      <c r="B106" s="1"/>
      <c r="C106" s="38"/>
      <c r="D106" s="38"/>
      <c r="E106" s="38"/>
      <c r="F106" s="1"/>
      <c r="G106" s="1"/>
      <c r="H106" s="38"/>
      <c r="I106" s="38"/>
      <c r="J106" s="38"/>
      <c r="K106" s="1"/>
      <c r="L106" s="1"/>
      <c r="M106" s="1"/>
      <c r="N106" s="1"/>
      <c r="O106" s="1"/>
      <c r="P106" s="1"/>
    </row>
    <row r="107" spans="1:16" ht="13.15" customHeight="1">
      <c r="A107" s="1" t="s">
        <v>58</v>
      </c>
      <c r="B107" s="1"/>
      <c r="C107" s="38">
        <v>0</v>
      </c>
      <c r="D107" s="38">
        <v>0</v>
      </c>
      <c r="E107" s="38">
        <v>0</v>
      </c>
      <c r="F107" s="1">
        <v>0</v>
      </c>
      <c r="G107" s="1"/>
      <c r="H107" s="38">
        <v>0</v>
      </c>
      <c r="I107" s="38">
        <v>0</v>
      </c>
      <c r="J107" s="38">
        <v>0</v>
      </c>
      <c r="K107" s="1">
        <v>0</v>
      </c>
      <c r="L107" s="1"/>
      <c r="M107" s="1">
        <v>0</v>
      </c>
      <c r="N107" s="1">
        <v>0</v>
      </c>
      <c r="O107" s="1">
        <v>0</v>
      </c>
      <c r="P107" s="1">
        <v>0</v>
      </c>
    </row>
    <row r="108" spans="1:16" ht="13.15" customHeight="1">
      <c r="A108" s="1"/>
      <c r="B108" s="1"/>
      <c r="C108" s="38"/>
      <c r="D108" s="38"/>
      <c r="E108" s="38"/>
      <c r="F108" s="1"/>
      <c r="G108" s="1"/>
      <c r="H108" s="38"/>
      <c r="I108" s="38"/>
      <c r="J108" s="38"/>
      <c r="K108" s="1"/>
      <c r="L108" s="1"/>
      <c r="M108" s="1"/>
      <c r="N108" s="1"/>
      <c r="O108" s="1"/>
      <c r="P108" s="1"/>
    </row>
    <row r="109" spans="1:16" ht="13.15" customHeight="1">
      <c r="A109" s="1" t="s">
        <v>136</v>
      </c>
      <c r="B109" s="1"/>
      <c r="C109" s="38">
        <v>354</v>
      </c>
      <c r="D109" s="38">
        <v>246</v>
      </c>
      <c r="E109" s="38">
        <v>0</v>
      </c>
      <c r="F109" s="1">
        <v>600</v>
      </c>
      <c r="G109" s="1"/>
      <c r="H109" s="38">
        <v>249</v>
      </c>
      <c r="I109" s="38">
        <v>186</v>
      </c>
      <c r="J109" s="38">
        <v>0</v>
      </c>
      <c r="K109" s="1">
        <v>435</v>
      </c>
      <c r="L109" s="1"/>
      <c r="M109" s="1">
        <v>603</v>
      </c>
      <c r="N109" s="1">
        <v>432</v>
      </c>
      <c r="O109" s="1">
        <v>0</v>
      </c>
      <c r="P109" s="1">
        <v>1035</v>
      </c>
    </row>
    <row r="110" spans="1:16" ht="13.15" customHeight="1">
      <c r="A110" s="1"/>
      <c r="B110" s="1"/>
      <c r="C110" s="38"/>
      <c r="D110" s="38"/>
      <c r="E110" s="38"/>
      <c r="F110" s="1"/>
      <c r="G110" s="1"/>
      <c r="H110" s="38"/>
      <c r="I110" s="38"/>
      <c r="J110" s="38"/>
      <c r="K110" s="1"/>
      <c r="L110" s="1"/>
      <c r="M110" s="1"/>
      <c r="N110" s="1"/>
      <c r="O110" s="1"/>
      <c r="P110" s="1"/>
    </row>
    <row r="111" spans="1:16" ht="13.15" customHeight="1">
      <c r="A111" s="1" t="s">
        <v>137</v>
      </c>
      <c r="B111" s="1"/>
      <c r="C111" s="38"/>
      <c r="D111" s="38"/>
      <c r="E111" s="38"/>
      <c r="F111" s="1"/>
      <c r="G111" s="1"/>
      <c r="H111" s="38"/>
      <c r="I111" s="38"/>
      <c r="J111" s="38"/>
      <c r="K111" s="1"/>
      <c r="L111" s="1"/>
      <c r="M111" s="1"/>
      <c r="N111" s="1"/>
      <c r="O111" s="1"/>
      <c r="P111" s="1"/>
    </row>
    <row r="112" spans="1:16" ht="13.15" customHeight="1">
      <c r="B112" s="37" t="s">
        <v>98</v>
      </c>
      <c r="C112" s="38">
        <v>114</v>
      </c>
      <c r="D112" s="38">
        <v>1191</v>
      </c>
      <c r="E112" s="38">
        <v>200</v>
      </c>
      <c r="F112" s="1">
        <v>1505</v>
      </c>
      <c r="G112" s="1"/>
      <c r="H112" s="38">
        <v>63</v>
      </c>
      <c r="I112" s="38">
        <v>677</v>
      </c>
      <c r="J112" s="38">
        <v>577</v>
      </c>
      <c r="K112" s="1">
        <v>1317</v>
      </c>
      <c r="L112" s="1"/>
      <c r="M112" s="1">
        <v>177</v>
      </c>
      <c r="N112" s="1">
        <v>1868</v>
      </c>
      <c r="O112" s="1">
        <v>777</v>
      </c>
      <c r="P112" s="1">
        <v>2822</v>
      </c>
    </row>
    <row r="113" spans="1:16" ht="13.15" customHeight="1">
      <c r="A113" s="37"/>
      <c r="B113" s="5" t="s">
        <v>76</v>
      </c>
      <c r="C113" s="38">
        <v>351</v>
      </c>
      <c r="D113" s="38">
        <v>0</v>
      </c>
      <c r="E113" s="38">
        <v>0</v>
      </c>
      <c r="F113" s="1">
        <v>351</v>
      </c>
      <c r="G113" s="1"/>
      <c r="H113" s="38">
        <v>273</v>
      </c>
      <c r="I113" s="38">
        <v>0</v>
      </c>
      <c r="J113" s="38">
        <v>0</v>
      </c>
      <c r="K113" s="1">
        <v>273</v>
      </c>
      <c r="L113" s="1"/>
      <c r="M113" s="1">
        <v>624</v>
      </c>
      <c r="N113" s="1">
        <v>0</v>
      </c>
      <c r="O113" s="1">
        <v>0</v>
      </c>
      <c r="P113" s="1">
        <v>624</v>
      </c>
    </row>
    <row r="114" spans="1:16" ht="13.15" hidden="1" customHeight="1">
      <c r="A114" s="37"/>
      <c r="B114" s="5" t="s">
        <v>115</v>
      </c>
      <c r="C114" s="38">
        <v>0</v>
      </c>
      <c r="D114" s="38">
        <v>0</v>
      </c>
      <c r="E114" s="38">
        <v>0</v>
      </c>
      <c r="F114" s="1">
        <v>0</v>
      </c>
      <c r="G114" s="1"/>
      <c r="H114" s="38">
        <v>0</v>
      </c>
      <c r="I114" s="38">
        <v>0</v>
      </c>
      <c r="J114" s="38">
        <v>0</v>
      </c>
      <c r="K114" s="1">
        <v>0</v>
      </c>
      <c r="L114" s="1"/>
      <c r="M114" s="1">
        <v>0</v>
      </c>
      <c r="N114" s="1">
        <v>0</v>
      </c>
      <c r="O114" s="1">
        <v>0</v>
      </c>
      <c r="P114" s="1">
        <v>0</v>
      </c>
    </row>
    <row r="115" spans="1:16" ht="13.15" customHeight="1">
      <c r="A115" s="1" t="s">
        <v>85</v>
      </c>
      <c r="C115" s="38">
        <v>465</v>
      </c>
      <c r="D115" s="38">
        <v>1191</v>
      </c>
      <c r="E115" s="38">
        <v>200</v>
      </c>
      <c r="F115" s="1">
        <v>1856</v>
      </c>
      <c r="G115" s="1"/>
      <c r="H115" s="38">
        <v>336</v>
      </c>
      <c r="I115" s="38">
        <v>677</v>
      </c>
      <c r="J115" s="38">
        <v>577</v>
      </c>
      <c r="K115" s="1">
        <v>1590</v>
      </c>
      <c r="L115" s="1"/>
      <c r="M115" s="1">
        <v>801</v>
      </c>
      <c r="N115" s="1">
        <v>1868</v>
      </c>
      <c r="O115" s="1">
        <v>777</v>
      </c>
      <c r="P115" s="1">
        <v>3446</v>
      </c>
    </row>
    <row r="116" spans="1:16" ht="13.15" customHeight="1">
      <c r="A116" s="1"/>
      <c r="B116" s="1"/>
      <c r="C116" s="38"/>
      <c r="D116" s="38"/>
      <c r="E116" s="38"/>
      <c r="F116" s="1"/>
      <c r="G116" s="1"/>
      <c r="H116" s="38"/>
      <c r="I116" s="38"/>
      <c r="J116" s="38"/>
      <c r="K116" s="1"/>
      <c r="L116" s="1"/>
      <c r="M116" s="1"/>
      <c r="N116" s="1"/>
      <c r="O116" s="1"/>
      <c r="P116" s="1"/>
    </row>
    <row r="117" spans="1:16" ht="13.15" customHeight="1">
      <c r="A117" s="1" t="s">
        <v>102</v>
      </c>
      <c r="B117" s="1"/>
      <c r="C117" s="38">
        <v>837</v>
      </c>
      <c r="D117" s="38">
        <v>3179</v>
      </c>
      <c r="E117" s="38">
        <v>351</v>
      </c>
      <c r="F117" s="1">
        <v>4367</v>
      </c>
      <c r="G117" s="1"/>
      <c r="H117" s="38">
        <v>665</v>
      </c>
      <c r="I117" s="38">
        <v>2558</v>
      </c>
      <c r="J117" s="38">
        <v>661</v>
      </c>
      <c r="K117" s="1">
        <v>3884</v>
      </c>
      <c r="L117" s="1"/>
      <c r="M117" s="1">
        <v>1502</v>
      </c>
      <c r="N117" s="1">
        <v>5737</v>
      </c>
      <c r="O117" s="1">
        <v>1012</v>
      </c>
      <c r="P117" s="1">
        <v>8251</v>
      </c>
    </row>
    <row r="118" spans="1:16" ht="13.15" customHeight="1">
      <c r="A118" s="37"/>
      <c r="B118" s="1"/>
      <c r="C118" s="38"/>
      <c r="D118" s="38"/>
      <c r="E118" s="38"/>
      <c r="F118" s="1"/>
      <c r="G118" s="1"/>
      <c r="H118" s="38"/>
      <c r="I118" s="38"/>
      <c r="J118" s="38"/>
      <c r="K118" s="1"/>
      <c r="L118" s="1"/>
      <c r="M118" s="1"/>
      <c r="N118" s="1"/>
      <c r="O118" s="1"/>
      <c r="P118" s="1"/>
    </row>
    <row r="119" spans="1:16" ht="13.15" customHeight="1">
      <c r="A119" s="1" t="s">
        <v>47</v>
      </c>
      <c r="B119" s="1"/>
      <c r="C119" s="38">
        <v>0</v>
      </c>
      <c r="D119" s="38">
        <v>0</v>
      </c>
      <c r="E119" s="38">
        <v>5412</v>
      </c>
      <c r="F119" s="1">
        <v>5412</v>
      </c>
      <c r="G119" s="1"/>
      <c r="H119" s="38">
        <v>0</v>
      </c>
      <c r="I119" s="38">
        <v>0</v>
      </c>
      <c r="J119" s="38">
        <v>5093</v>
      </c>
      <c r="K119" s="1">
        <v>5093</v>
      </c>
      <c r="L119" s="1"/>
      <c r="M119" s="1">
        <v>0</v>
      </c>
      <c r="N119" s="1">
        <v>0</v>
      </c>
      <c r="O119" s="1">
        <v>10505</v>
      </c>
      <c r="P119" s="1">
        <v>10505</v>
      </c>
    </row>
    <row r="120" spans="1:16" ht="13.15" customHeight="1">
      <c r="A120" s="1"/>
      <c r="B120" s="1"/>
      <c r="C120" s="38"/>
      <c r="D120" s="38"/>
      <c r="E120" s="38"/>
      <c r="F120" s="1"/>
      <c r="G120" s="1"/>
      <c r="H120" s="38"/>
      <c r="I120" s="38"/>
      <c r="J120" s="38"/>
      <c r="K120" s="1"/>
      <c r="L120" s="1"/>
      <c r="M120" s="1"/>
      <c r="N120" s="1"/>
      <c r="O120" s="1"/>
      <c r="P120" s="1"/>
    </row>
    <row r="121" spans="1:16" ht="13.15" customHeight="1">
      <c r="A121" s="1" t="s">
        <v>48</v>
      </c>
      <c r="B121" s="1"/>
      <c r="C121" s="38"/>
      <c r="D121" s="38"/>
      <c r="E121" s="38"/>
      <c r="F121" s="1"/>
      <c r="G121" s="1"/>
      <c r="H121" s="38"/>
      <c r="I121" s="38"/>
      <c r="J121" s="38"/>
      <c r="K121" s="1"/>
      <c r="L121" s="1"/>
      <c r="M121" s="1"/>
      <c r="N121" s="1"/>
      <c r="O121" s="1"/>
      <c r="P121" s="1"/>
    </row>
    <row r="122" spans="1:16" ht="13.15" customHeight="1">
      <c r="A122" s="1"/>
      <c r="B122" s="1" t="s">
        <v>68</v>
      </c>
      <c r="C122" s="38">
        <v>273</v>
      </c>
      <c r="D122" s="38">
        <v>0</v>
      </c>
      <c r="E122" s="38">
        <v>0</v>
      </c>
      <c r="F122" s="1">
        <v>273</v>
      </c>
      <c r="G122" s="1"/>
      <c r="H122" s="38">
        <v>219</v>
      </c>
      <c r="I122" s="38">
        <v>0</v>
      </c>
      <c r="J122" s="38">
        <v>0</v>
      </c>
      <c r="K122" s="1">
        <v>219</v>
      </c>
      <c r="L122" s="1"/>
      <c r="M122" s="1">
        <v>492</v>
      </c>
      <c r="N122" s="1">
        <v>0</v>
      </c>
      <c r="O122" s="1">
        <v>0</v>
      </c>
      <c r="P122" s="1">
        <v>492</v>
      </c>
    </row>
    <row r="123" spans="1:16" ht="13.15" customHeight="1">
      <c r="A123" s="1"/>
      <c r="B123" s="1" t="s">
        <v>50</v>
      </c>
      <c r="C123" s="38">
        <v>45</v>
      </c>
      <c r="D123" s="38">
        <v>75</v>
      </c>
      <c r="E123" s="38">
        <v>0</v>
      </c>
      <c r="F123" s="1">
        <v>120</v>
      </c>
      <c r="G123" s="1"/>
      <c r="H123" s="38">
        <v>23</v>
      </c>
      <c r="I123" s="38">
        <v>45</v>
      </c>
      <c r="J123" s="38">
        <v>0</v>
      </c>
      <c r="K123" s="1">
        <v>68</v>
      </c>
      <c r="L123" s="1"/>
      <c r="M123" s="1">
        <v>68</v>
      </c>
      <c r="N123" s="1">
        <v>120</v>
      </c>
      <c r="O123" s="1">
        <v>0</v>
      </c>
      <c r="P123" s="1">
        <v>188</v>
      </c>
    </row>
    <row r="124" spans="1:16" ht="13.15" customHeight="1">
      <c r="A124" s="1"/>
      <c r="B124" s="1" t="s">
        <v>53</v>
      </c>
      <c r="C124" s="38">
        <v>27</v>
      </c>
      <c r="D124" s="38">
        <v>3</v>
      </c>
      <c r="E124" s="38">
        <v>0</v>
      </c>
      <c r="F124" s="1">
        <v>30</v>
      </c>
      <c r="G124" s="1"/>
      <c r="H124" s="38">
        <v>26</v>
      </c>
      <c r="I124" s="38">
        <v>6</v>
      </c>
      <c r="J124" s="38">
        <v>0</v>
      </c>
      <c r="K124" s="1">
        <v>32</v>
      </c>
      <c r="L124" s="1"/>
      <c r="M124" s="1">
        <v>53</v>
      </c>
      <c r="N124" s="1">
        <v>9</v>
      </c>
      <c r="O124" s="1">
        <v>0</v>
      </c>
      <c r="P124" s="1">
        <v>62</v>
      </c>
    </row>
    <row r="125" spans="1:16" ht="13.15" customHeight="1">
      <c r="A125" s="1" t="s">
        <v>54</v>
      </c>
      <c r="B125" s="1"/>
      <c r="C125" s="38">
        <v>345</v>
      </c>
      <c r="D125" s="38">
        <v>78</v>
      </c>
      <c r="E125" s="38">
        <v>0</v>
      </c>
      <c r="F125" s="1">
        <v>423</v>
      </c>
      <c r="G125" s="1"/>
      <c r="H125" s="38">
        <v>268</v>
      </c>
      <c r="I125" s="38">
        <v>51</v>
      </c>
      <c r="J125" s="38">
        <v>0</v>
      </c>
      <c r="K125" s="1">
        <v>319</v>
      </c>
      <c r="L125" s="1"/>
      <c r="M125" s="1">
        <v>613</v>
      </c>
      <c r="N125" s="1">
        <v>129</v>
      </c>
      <c r="O125" s="1">
        <v>0</v>
      </c>
      <c r="P125" s="1">
        <v>742</v>
      </c>
    </row>
    <row r="126" spans="1:16" ht="13.15" customHeight="1">
      <c r="A126" s="37"/>
      <c r="B126" s="37"/>
      <c r="C126" s="38"/>
      <c r="D126" s="38"/>
      <c r="E126" s="38"/>
      <c r="F126" s="1"/>
      <c r="G126" s="1"/>
      <c r="H126" s="38"/>
      <c r="I126" s="38"/>
      <c r="J126" s="38"/>
      <c r="K126" s="1"/>
      <c r="L126" s="1"/>
      <c r="M126" s="1"/>
      <c r="N126" s="1"/>
      <c r="O126" s="1"/>
      <c r="P126" s="1"/>
    </row>
    <row r="127" spans="1:16" ht="13.15" customHeight="1">
      <c r="A127" s="1" t="s">
        <v>57</v>
      </c>
      <c r="B127" s="1"/>
      <c r="C127" s="38"/>
      <c r="D127" s="38"/>
      <c r="E127" s="38"/>
      <c r="F127" s="1"/>
      <c r="G127" s="1"/>
      <c r="H127" s="38"/>
      <c r="I127" s="38"/>
      <c r="J127" s="38"/>
      <c r="K127" s="1"/>
      <c r="L127" s="1"/>
      <c r="M127" s="1"/>
      <c r="N127" s="1"/>
      <c r="O127" s="1"/>
      <c r="P127" s="1"/>
    </row>
    <row r="128" spans="1:16" ht="13.15" customHeight="1">
      <c r="A128" s="1"/>
      <c r="B128" s="1" t="s">
        <v>49</v>
      </c>
      <c r="C128" s="38">
        <v>63</v>
      </c>
      <c r="D128" s="38">
        <v>141</v>
      </c>
      <c r="E128" s="38">
        <v>0</v>
      </c>
      <c r="F128" s="1">
        <v>204</v>
      </c>
      <c r="G128" s="1"/>
      <c r="H128" s="38">
        <v>3</v>
      </c>
      <c r="I128" s="38">
        <v>0</v>
      </c>
      <c r="J128" s="38">
        <v>0</v>
      </c>
      <c r="K128" s="1">
        <v>3</v>
      </c>
      <c r="L128" s="1"/>
      <c r="M128" s="1">
        <v>66</v>
      </c>
      <c r="N128" s="1">
        <v>141</v>
      </c>
      <c r="O128" s="1">
        <v>0</v>
      </c>
      <c r="P128" s="1">
        <v>207</v>
      </c>
    </row>
    <row r="129" spans="1:16" ht="13.15" customHeight="1">
      <c r="A129" s="1"/>
      <c r="B129" s="1" t="s">
        <v>51</v>
      </c>
      <c r="C129" s="38">
        <v>209</v>
      </c>
      <c r="D129" s="38">
        <v>155</v>
      </c>
      <c r="E129" s="38">
        <v>0</v>
      </c>
      <c r="F129" s="1">
        <v>364</v>
      </c>
      <c r="G129" s="1"/>
      <c r="H129" s="38">
        <v>10</v>
      </c>
      <c r="I129" s="38">
        <v>3</v>
      </c>
      <c r="J129" s="38">
        <v>0</v>
      </c>
      <c r="K129" s="1">
        <v>13</v>
      </c>
      <c r="L129" s="1"/>
      <c r="M129" s="1">
        <v>219</v>
      </c>
      <c r="N129" s="1">
        <v>158</v>
      </c>
      <c r="O129" s="1">
        <v>0</v>
      </c>
      <c r="P129" s="1">
        <v>377</v>
      </c>
    </row>
    <row r="130" spans="1:16" ht="13.15" customHeight="1">
      <c r="A130" s="1"/>
      <c r="B130" s="1" t="s">
        <v>52</v>
      </c>
      <c r="C130" s="38">
        <v>75</v>
      </c>
      <c r="D130" s="38">
        <v>93</v>
      </c>
      <c r="E130" s="38">
        <v>0</v>
      </c>
      <c r="F130" s="1">
        <v>168</v>
      </c>
      <c r="G130" s="1"/>
      <c r="H130" s="38">
        <v>3</v>
      </c>
      <c r="I130" s="38">
        <v>15</v>
      </c>
      <c r="J130" s="38">
        <v>0</v>
      </c>
      <c r="K130" s="1">
        <v>18</v>
      </c>
      <c r="L130" s="1"/>
      <c r="M130" s="1">
        <v>78</v>
      </c>
      <c r="N130" s="1">
        <v>108</v>
      </c>
      <c r="O130" s="1">
        <v>0</v>
      </c>
      <c r="P130" s="1">
        <v>186</v>
      </c>
    </row>
    <row r="131" spans="1:16" ht="13.15" customHeight="1">
      <c r="A131" s="1"/>
      <c r="B131" s="1" t="s">
        <v>57</v>
      </c>
      <c r="C131" s="38">
        <v>5996</v>
      </c>
      <c r="D131" s="38">
        <v>0</v>
      </c>
      <c r="E131" s="38">
        <v>0</v>
      </c>
      <c r="F131" s="1">
        <v>5996</v>
      </c>
      <c r="G131" s="1"/>
      <c r="H131" s="38">
        <v>4363</v>
      </c>
      <c r="I131" s="38">
        <v>0</v>
      </c>
      <c r="J131" s="38">
        <v>0</v>
      </c>
      <c r="K131" s="1">
        <v>4363</v>
      </c>
      <c r="L131" s="1"/>
      <c r="M131" s="1">
        <v>10359</v>
      </c>
      <c r="N131" s="1">
        <v>0</v>
      </c>
      <c r="O131" s="1">
        <v>0</v>
      </c>
      <c r="P131" s="1">
        <v>10359</v>
      </c>
    </row>
    <row r="132" spans="1:16" ht="13.15" customHeight="1">
      <c r="A132" s="1" t="s">
        <v>84</v>
      </c>
      <c r="B132" s="1"/>
      <c r="C132" s="38">
        <v>6343</v>
      </c>
      <c r="D132" s="38">
        <v>389</v>
      </c>
      <c r="E132" s="38">
        <v>0</v>
      </c>
      <c r="F132" s="1">
        <v>6732</v>
      </c>
      <c r="G132" s="1"/>
      <c r="H132" s="38">
        <v>4379</v>
      </c>
      <c r="I132" s="38">
        <v>18</v>
      </c>
      <c r="J132" s="38">
        <v>0</v>
      </c>
      <c r="K132" s="1">
        <v>4397</v>
      </c>
      <c r="L132" s="1"/>
      <c r="M132" s="1">
        <v>10722</v>
      </c>
      <c r="N132" s="1">
        <v>407</v>
      </c>
      <c r="O132" s="1">
        <v>0</v>
      </c>
      <c r="P132" s="1">
        <v>11129</v>
      </c>
    </row>
    <row r="133" spans="1:16" ht="13.15" customHeight="1">
      <c r="A133" s="1"/>
      <c r="B133" s="1"/>
      <c r="C133" s="38"/>
      <c r="D133" s="38"/>
      <c r="E133" s="38"/>
      <c r="F133" s="1"/>
      <c r="G133" s="1"/>
      <c r="H133" s="38"/>
      <c r="I133" s="38"/>
      <c r="J133" s="38"/>
      <c r="K133" s="1"/>
      <c r="L133" s="1"/>
      <c r="M133" s="1"/>
      <c r="N133" s="1"/>
      <c r="O133" s="1"/>
      <c r="P133" s="1"/>
    </row>
    <row r="134" spans="1:16" ht="13.15" customHeight="1">
      <c r="A134" s="1" t="s">
        <v>103</v>
      </c>
      <c r="B134" s="1"/>
      <c r="C134" s="38">
        <v>81382</v>
      </c>
      <c r="D134" s="38">
        <v>65942</v>
      </c>
      <c r="E134" s="38">
        <v>22051</v>
      </c>
      <c r="F134" s="38">
        <v>169375</v>
      </c>
      <c r="G134" s="1"/>
      <c r="H134" s="38">
        <v>58319</v>
      </c>
      <c r="I134" s="38">
        <v>44793</v>
      </c>
      <c r="J134" s="38">
        <v>26587</v>
      </c>
      <c r="K134" s="38">
        <v>129699</v>
      </c>
      <c r="L134" s="1"/>
      <c r="M134" s="38">
        <v>139701</v>
      </c>
      <c r="N134" s="38">
        <v>110735</v>
      </c>
      <c r="O134" s="38">
        <v>48638</v>
      </c>
      <c r="P134" s="38">
        <v>299074</v>
      </c>
    </row>
    <row r="135" spans="1:16" ht="13.15" customHeight="1">
      <c r="A135" s="1"/>
      <c r="B135" s="1"/>
      <c r="C135" s="38"/>
      <c r="D135" s="38"/>
      <c r="E135" s="38"/>
      <c r="F135" s="1"/>
      <c r="G135" s="1"/>
      <c r="H135" s="38"/>
      <c r="I135" s="38"/>
      <c r="J135" s="38"/>
      <c r="K135" s="1"/>
      <c r="L135" s="1"/>
      <c r="M135" s="1"/>
      <c r="N135" s="1"/>
      <c r="O135" s="1"/>
      <c r="P135" s="1"/>
    </row>
    <row r="136" spans="1:16" ht="13.15" customHeight="1">
      <c r="A136" s="1" t="s">
        <v>55</v>
      </c>
      <c r="B136" s="1"/>
      <c r="C136" s="38">
        <v>81382</v>
      </c>
      <c r="D136" s="38">
        <v>65942</v>
      </c>
      <c r="E136" s="38">
        <v>16639</v>
      </c>
      <c r="F136" s="1">
        <v>163963</v>
      </c>
      <c r="G136" s="1"/>
      <c r="H136" s="38">
        <v>58319</v>
      </c>
      <c r="I136" s="38">
        <v>44793</v>
      </c>
      <c r="J136" s="38">
        <v>21494</v>
      </c>
      <c r="K136" s="1">
        <v>124606</v>
      </c>
      <c r="L136" s="1"/>
      <c r="M136" s="1">
        <v>139701</v>
      </c>
      <c r="N136" s="1">
        <v>110735</v>
      </c>
      <c r="O136" s="1">
        <v>38133</v>
      </c>
      <c r="P136" s="1">
        <v>288569</v>
      </c>
    </row>
    <row r="137" spans="1:16" ht="54.95" customHeight="1">
      <c r="A137" s="1"/>
      <c r="B137" s="1"/>
      <c r="C137" s="40"/>
      <c r="D137" s="40"/>
      <c r="E137" s="40"/>
      <c r="F137" s="41"/>
      <c r="G137" s="41"/>
      <c r="H137" s="40"/>
      <c r="I137" s="40"/>
      <c r="J137" s="40"/>
      <c r="K137" s="41"/>
      <c r="L137" s="41"/>
      <c r="M137" s="41"/>
      <c r="N137" s="41"/>
      <c r="O137" s="41"/>
      <c r="P137" s="41"/>
    </row>
    <row r="138" spans="1:16" ht="54.95" customHeight="1">
      <c r="A138" s="1"/>
      <c r="B138" s="1"/>
      <c r="C138" s="40"/>
      <c r="D138" s="40"/>
      <c r="E138" s="40"/>
      <c r="F138" s="41"/>
      <c r="G138" s="41"/>
      <c r="H138" s="40"/>
      <c r="I138" s="40"/>
      <c r="J138" s="40"/>
      <c r="K138" s="41"/>
      <c r="L138" s="41"/>
      <c r="M138" s="41"/>
      <c r="N138" s="41"/>
      <c r="O138" s="41"/>
      <c r="P138" s="41"/>
    </row>
    <row r="139" spans="1:16" ht="54.95" customHeight="1">
      <c r="A139" s="1"/>
      <c r="B139" s="1"/>
      <c r="C139" s="40"/>
      <c r="D139" s="40"/>
      <c r="E139" s="40"/>
      <c r="F139" s="41"/>
      <c r="G139" s="41"/>
      <c r="H139" s="40"/>
      <c r="I139" s="40"/>
      <c r="J139" s="40"/>
      <c r="K139" s="41"/>
      <c r="L139" s="41"/>
      <c r="M139" s="41"/>
      <c r="N139" s="41"/>
      <c r="O139" s="41"/>
      <c r="P139" s="41"/>
    </row>
    <row r="140" spans="1:16" ht="12" customHeight="1">
      <c r="A140" s="42" t="s">
        <v>125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2" spans="1:16" ht="10.9" customHeight="1">
      <c r="A142" s="30" t="s">
        <v>143</v>
      </c>
      <c r="B142" s="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2" t="s">
        <v>144</v>
      </c>
    </row>
    <row r="143" spans="1:16" ht="10.15" customHeight="1"/>
    <row r="144" spans="1:16" ht="11.45" customHeight="1">
      <c r="A144" s="3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mergeCells count="4">
    <mergeCell ref="A2:P2"/>
    <mergeCell ref="A3:P3"/>
    <mergeCell ref="A4:P4"/>
    <mergeCell ref="A5:P5"/>
  </mergeCells>
  <printOptions horizontalCentered="1"/>
  <pageMargins left="0.25" right="0.25" top="0.5" bottom="0.5" header="0.26" footer="0.5"/>
  <pageSetup scale="95" fitToHeight="0" orientation="landscape" r:id="rId1"/>
  <headerFooter alignWithMargins="0"/>
  <rowBreaks count="1" manualBreakCount="1"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26EF-6C38-4723-B3EE-461DF6B65E2A}">
  <sheetPr transitionEvaluation="1"/>
  <dimension ref="A2:Y66"/>
  <sheetViews>
    <sheetView zoomScaleNormal="100" workbookViewId="0"/>
  </sheetViews>
  <sheetFormatPr defaultColWidth="9.7109375" defaultRowHeight="12.75"/>
  <cols>
    <col min="1" max="1" width="2.42578125" style="5" customWidth="1"/>
    <col min="2" max="2" width="29.7109375" style="5" customWidth="1"/>
    <col min="3" max="3" width="8.7109375" style="5" customWidth="1"/>
    <col min="4" max="5" width="7" style="5" customWidth="1"/>
    <col min="6" max="6" width="8" style="5" customWidth="1"/>
    <col min="7" max="7" width="2.5703125" style="5" customWidth="1"/>
    <col min="8" max="8" width="7" style="5" customWidth="1"/>
    <col min="9" max="9" width="7.140625" style="5" customWidth="1"/>
    <col min="10" max="11" width="7" style="5" customWidth="1"/>
    <col min="12" max="12" width="2.42578125" style="5" customWidth="1"/>
    <col min="13" max="13" width="8.42578125" style="5" customWidth="1"/>
    <col min="14" max="14" width="8.85546875" style="5" customWidth="1"/>
    <col min="15" max="15" width="7.140625" style="5" customWidth="1"/>
    <col min="16" max="16" width="8" style="5" customWidth="1"/>
    <col min="17" max="17" width="10.42578125" style="5" customWidth="1"/>
    <col min="18" max="16384" width="9.7109375" style="5"/>
  </cols>
  <sheetData>
    <row r="2" spans="1:25" ht="14.85" customHeight="1">
      <c r="A2" s="2" t="s">
        <v>146</v>
      </c>
      <c r="B2" s="46"/>
      <c r="C2" s="46"/>
      <c r="D2" s="46"/>
      <c r="E2" s="46"/>
      <c r="F2" s="47"/>
      <c r="G2" s="47"/>
      <c r="H2" s="46"/>
      <c r="I2" s="46"/>
      <c r="J2" s="46"/>
      <c r="K2" s="46"/>
      <c r="L2" s="46"/>
      <c r="M2" s="46"/>
      <c r="N2" s="46"/>
      <c r="O2" s="47"/>
      <c r="P2" s="46"/>
      <c r="Q2" s="48"/>
    </row>
    <row r="3" spans="1:25" ht="14.85" customHeight="1">
      <c r="A3" s="2" t="s">
        <v>145</v>
      </c>
      <c r="B3" s="46"/>
      <c r="C3" s="46"/>
      <c r="D3" s="46"/>
      <c r="E3" s="46"/>
      <c r="F3" s="47"/>
      <c r="G3" s="47"/>
      <c r="H3" s="46"/>
      <c r="I3" s="46"/>
      <c r="J3" s="46"/>
      <c r="K3" s="46"/>
      <c r="L3" s="46"/>
      <c r="M3" s="46"/>
      <c r="N3" s="46"/>
      <c r="O3" s="46"/>
      <c r="P3" s="46"/>
      <c r="Q3" s="48"/>
    </row>
    <row r="4" spans="1:25" ht="14.85" customHeight="1">
      <c r="A4" s="49" t="s">
        <v>147</v>
      </c>
      <c r="B4" s="46"/>
      <c r="C4" s="46"/>
      <c r="D4" s="46"/>
      <c r="E4" s="46"/>
      <c r="F4" s="47"/>
      <c r="G4" s="47"/>
      <c r="H4" s="46"/>
      <c r="I4" s="46"/>
      <c r="J4" s="46"/>
      <c r="K4" s="46"/>
      <c r="L4" s="46"/>
      <c r="M4" s="46"/>
      <c r="N4" s="46"/>
      <c r="O4" s="46"/>
      <c r="P4" s="46"/>
      <c r="Q4" s="48"/>
    </row>
    <row r="5" spans="1:25" ht="24.95" customHeight="1">
      <c r="A5" s="50"/>
      <c r="B5" s="4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48"/>
      <c r="T5" s="48"/>
      <c r="U5" s="48"/>
      <c r="V5" s="48"/>
      <c r="W5" s="48"/>
      <c r="X5" s="51"/>
      <c r="Y5" s="51"/>
    </row>
    <row r="6" spans="1:25">
      <c r="A6" s="1"/>
      <c r="B6" s="1"/>
      <c r="C6" s="1" t="s">
        <v>148</v>
      </c>
      <c r="D6" s="1"/>
      <c r="E6" s="1"/>
      <c r="F6" s="1"/>
      <c r="G6" s="1"/>
      <c r="H6" s="1" t="s">
        <v>149</v>
      </c>
      <c r="I6" s="1"/>
      <c r="J6" s="1"/>
      <c r="K6" s="1"/>
      <c r="L6" s="1"/>
      <c r="M6" s="33" t="s">
        <v>150</v>
      </c>
      <c r="N6" s="1"/>
      <c r="O6" s="1"/>
      <c r="P6" s="1"/>
      <c r="Q6" s="1"/>
      <c r="R6" s="48"/>
      <c r="S6" s="48"/>
      <c r="T6" s="48"/>
      <c r="U6" s="48"/>
      <c r="V6" s="48"/>
      <c r="W6" s="48"/>
      <c r="X6" s="51"/>
      <c r="Y6" s="51"/>
    </row>
    <row r="7" spans="1:25">
      <c r="A7" s="1"/>
      <c r="B7" s="1"/>
      <c r="C7" s="35" t="s">
        <v>3</v>
      </c>
      <c r="D7" s="35" t="s">
        <v>4</v>
      </c>
      <c r="E7" s="35" t="s">
        <v>108</v>
      </c>
      <c r="F7" s="35" t="s">
        <v>6</v>
      </c>
      <c r="G7" s="36"/>
      <c r="H7" s="35" t="s">
        <v>3</v>
      </c>
      <c r="I7" s="35" t="s">
        <v>4</v>
      </c>
      <c r="J7" s="35" t="s">
        <v>108</v>
      </c>
      <c r="K7" s="35" t="s">
        <v>6</v>
      </c>
      <c r="L7" s="36"/>
      <c r="M7" s="35" t="s">
        <v>3</v>
      </c>
      <c r="N7" s="35" t="s">
        <v>4</v>
      </c>
      <c r="O7" s="35" t="s">
        <v>108</v>
      </c>
      <c r="P7" s="35" t="s">
        <v>6</v>
      </c>
      <c r="Q7" s="1"/>
      <c r="R7" s="48"/>
      <c r="S7" s="48"/>
      <c r="T7" s="48"/>
      <c r="U7" s="48"/>
      <c r="V7" s="48"/>
      <c r="W7" s="48"/>
      <c r="X7" s="51"/>
      <c r="Y7" s="51"/>
    </row>
    <row r="8" spans="1:25" ht="13.5" customHeight="1">
      <c r="A8" s="1" t="s">
        <v>129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48"/>
      <c r="S8" s="48"/>
      <c r="T8" s="48"/>
      <c r="U8" s="48"/>
      <c r="V8" s="48"/>
      <c r="W8" s="48"/>
      <c r="X8" s="51"/>
      <c r="Y8" s="51"/>
    </row>
    <row r="9" spans="1:25" ht="13.5" customHeight="1">
      <c r="A9" s="1"/>
      <c r="B9" s="1" t="s">
        <v>7</v>
      </c>
      <c r="C9" s="48">
        <v>0</v>
      </c>
      <c r="D9" s="48">
        <v>0</v>
      </c>
      <c r="E9" s="48">
        <v>37</v>
      </c>
      <c r="F9" s="1">
        <v>37</v>
      </c>
      <c r="G9" s="1"/>
      <c r="H9" s="48">
        <v>0</v>
      </c>
      <c r="I9" s="48">
        <v>0</v>
      </c>
      <c r="J9" s="48">
        <v>15</v>
      </c>
      <c r="K9" s="1">
        <v>15</v>
      </c>
      <c r="L9" s="1"/>
      <c r="M9" s="1">
        <v>0</v>
      </c>
      <c r="N9" s="1">
        <v>0</v>
      </c>
      <c r="O9" s="1">
        <v>52</v>
      </c>
      <c r="P9" s="1">
        <v>52</v>
      </c>
      <c r="Q9" s="1"/>
      <c r="R9" s="48"/>
      <c r="S9" s="48"/>
      <c r="T9" s="48"/>
      <c r="U9" s="48"/>
      <c r="V9" s="48"/>
      <c r="W9" s="48"/>
      <c r="X9" s="51"/>
      <c r="Y9" s="51"/>
    </row>
    <row r="10" spans="1:25" ht="14.1" customHeight="1">
      <c r="A10" s="1" t="s">
        <v>12</v>
      </c>
      <c r="B10" s="1"/>
      <c r="C10" s="1">
        <v>0</v>
      </c>
      <c r="D10" s="1">
        <v>0</v>
      </c>
      <c r="E10" s="1">
        <v>37</v>
      </c>
      <c r="F10" s="1">
        <v>37</v>
      </c>
      <c r="G10" s="1"/>
      <c r="H10" s="1">
        <v>0</v>
      </c>
      <c r="I10" s="1">
        <v>0</v>
      </c>
      <c r="J10" s="1">
        <v>15</v>
      </c>
      <c r="K10" s="1">
        <v>15</v>
      </c>
      <c r="L10" s="1"/>
      <c r="M10" s="1">
        <v>0</v>
      </c>
      <c r="N10" s="1">
        <v>0</v>
      </c>
      <c r="O10" s="1">
        <v>52</v>
      </c>
      <c r="P10" s="1">
        <v>52</v>
      </c>
      <c r="Q10" s="1"/>
      <c r="V10" s="48"/>
      <c r="W10" s="48"/>
      <c r="X10" s="51"/>
      <c r="Y10" s="51"/>
    </row>
    <row r="11" spans="1:25" ht="12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V11" s="48"/>
      <c r="W11" s="48"/>
      <c r="X11" s="51"/>
      <c r="Y11" s="51"/>
    </row>
    <row r="12" spans="1:25" ht="14.1" customHeight="1">
      <c r="A12" s="1" t="s">
        <v>140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V12" s="48"/>
      <c r="W12" s="48"/>
      <c r="X12" s="51"/>
      <c r="Y12" s="51"/>
    </row>
    <row r="13" spans="1:25" ht="14.1" customHeight="1">
      <c r="A13" s="1"/>
      <c r="B13" s="1" t="s">
        <v>20</v>
      </c>
      <c r="C13" s="48">
        <v>0</v>
      </c>
      <c r="D13" s="48">
        <v>6</v>
      </c>
      <c r="E13" s="48">
        <v>380</v>
      </c>
      <c r="F13" s="1">
        <v>386</v>
      </c>
      <c r="G13" s="1"/>
      <c r="H13" s="48">
        <v>0</v>
      </c>
      <c r="I13" s="48">
        <v>3</v>
      </c>
      <c r="J13" s="48">
        <v>21</v>
      </c>
      <c r="K13" s="1">
        <v>24</v>
      </c>
      <c r="L13" s="1"/>
      <c r="M13" s="1">
        <v>0</v>
      </c>
      <c r="N13" s="1">
        <v>9</v>
      </c>
      <c r="O13" s="1">
        <v>401</v>
      </c>
      <c r="P13" s="1">
        <v>410</v>
      </c>
      <c r="Q13" s="1"/>
      <c r="R13" s="48"/>
      <c r="S13" s="48"/>
      <c r="T13" s="48"/>
      <c r="U13" s="48"/>
      <c r="V13" s="48"/>
      <c r="W13" s="48"/>
      <c r="X13" s="51"/>
      <c r="Y13" s="51"/>
    </row>
    <row r="14" spans="1:25" ht="14.1" customHeight="1">
      <c r="A14" s="1"/>
      <c r="B14" s="1" t="s">
        <v>87</v>
      </c>
      <c r="C14" s="48">
        <v>0</v>
      </c>
      <c r="D14" s="48">
        <v>175</v>
      </c>
      <c r="E14" s="48">
        <v>97</v>
      </c>
      <c r="F14" s="1">
        <v>272</v>
      </c>
      <c r="G14" s="1"/>
      <c r="H14" s="48">
        <v>0</v>
      </c>
      <c r="I14" s="48">
        <v>99</v>
      </c>
      <c r="J14" s="48">
        <v>36</v>
      </c>
      <c r="K14" s="1">
        <v>135</v>
      </c>
      <c r="L14" s="1"/>
      <c r="M14" s="1">
        <v>0</v>
      </c>
      <c r="N14" s="1">
        <v>274</v>
      </c>
      <c r="O14" s="1">
        <v>133</v>
      </c>
      <c r="P14" s="1">
        <v>407</v>
      </c>
      <c r="Q14" s="1"/>
      <c r="R14" s="48"/>
      <c r="S14" s="48"/>
      <c r="T14" s="48"/>
      <c r="U14" s="48"/>
      <c r="V14" s="48"/>
      <c r="W14" s="48"/>
      <c r="X14" s="51"/>
      <c r="Y14" s="51"/>
    </row>
    <row r="15" spans="1:25" ht="14.1" customHeight="1">
      <c r="A15" s="1"/>
      <c r="B15" s="1" t="s">
        <v>25</v>
      </c>
      <c r="C15" s="48">
        <v>0</v>
      </c>
      <c r="D15" s="48">
        <v>0</v>
      </c>
      <c r="E15" s="48">
        <v>117</v>
      </c>
      <c r="F15" s="1">
        <v>117</v>
      </c>
      <c r="G15" s="1"/>
      <c r="H15" s="48">
        <v>0</v>
      </c>
      <c r="I15" s="48">
        <v>0</v>
      </c>
      <c r="J15" s="48">
        <v>12</v>
      </c>
      <c r="K15" s="1">
        <v>12</v>
      </c>
      <c r="L15" s="1"/>
      <c r="M15" s="1">
        <v>0</v>
      </c>
      <c r="N15" s="1">
        <v>0</v>
      </c>
      <c r="O15" s="1">
        <v>129</v>
      </c>
      <c r="P15" s="1">
        <v>129</v>
      </c>
      <c r="Q15" s="1"/>
      <c r="R15" s="48"/>
      <c r="S15" s="48"/>
      <c r="T15" s="48"/>
      <c r="U15" s="48"/>
      <c r="V15" s="48"/>
      <c r="W15" s="48"/>
      <c r="X15" s="51"/>
      <c r="Y15" s="51"/>
    </row>
    <row r="16" spans="1:25" ht="14.1" customHeight="1">
      <c r="A16" s="1"/>
      <c r="B16" s="1" t="s">
        <v>26</v>
      </c>
      <c r="C16" s="48">
        <v>0</v>
      </c>
      <c r="D16" s="48">
        <v>0</v>
      </c>
      <c r="E16" s="48">
        <v>128</v>
      </c>
      <c r="F16" s="1">
        <v>128</v>
      </c>
      <c r="G16" s="1"/>
      <c r="H16" s="48">
        <v>0</v>
      </c>
      <c r="I16" s="48">
        <v>0</v>
      </c>
      <c r="J16" s="48">
        <v>6</v>
      </c>
      <c r="K16" s="1">
        <v>6</v>
      </c>
      <c r="L16" s="1"/>
      <c r="M16" s="1">
        <v>0</v>
      </c>
      <c r="N16" s="1">
        <v>0</v>
      </c>
      <c r="O16" s="1">
        <v>134</v>
      </c>
      <c r="P16" s="1">
        <v>134</v>
      </c>
      <c r="Q16" s="1"/>
      <c r="R16" s="48"/>
      <c r="S16" s="48"/>
      <c r="T16" s="48"/>
      <c r="U16" s="48"/>
      <c r="V16" s="48"/>
      <c r="W16" s="48"/>
      <c r="X16" s="51"/>
      <c r="Y16" s="51"/>
    </row>
    <row r="17" spans="1:25" ht="14.1" customHeight="1">
      <c r="A17" s="1"/>
      <c r="B17" s="1" t="s">
        <v>27</v>
      </c>
      <c r="C17" s="48">
        <v>0</v>
      </c>
      <c r="D17" s="48">
        <v>152</v>
      </c>
      <c r="E17" s="48">
        <v>1431</v>
      </c>
      <c r="F17" s="1">
        <v>1583</v>
      </c>
      <c r="G17" s="1"/>
      <c r="H17" s="48">
        <v>0</v>
      </c>
      <c r="I17" s="48">
        <v>0</v>
      </c>
      <c r="J17" s="48">
        <v>54</v>
      </c>
      <c r="K17" s="1">
        <v>54</v>
      </c>
      <c r="L17" s="1"/>
      <c r="M17" s="1">
        <v>0</v>
      </c>
      <c r="N17" s="1">
        <v>152</v>
      </c>
      <c r="O17" s="1">
        <v>1485</v>
      </c>
      <c r="P17" s="1">
        <v>1637</v>
      </c>
      <c r="Q17" s="1"/>
      <c r="R17" s="48"/>
      <c r="S17" s="48"/>
      <c r="T17" s="48"/>
      <c r="U17" s="48"/>
      <c r="V17" s="48"/>
      <c r="W17" s="48"/>
      <c r="X17" s="51"/>
      <c r="Y17" s="51"/>
    </row>
    <row r="18" spans="1:25" ht="14.1" customHeight="1">
      <c r="A18" s="1" t="s">
        <v>88</v>
      </c>
      <c r="B18" s="1"/>
      <c r="C18" s="48">
        <v>0</v>
      </c>
      <c r="D18" s="48">
        <v>333</v>
      </c>
      <c r="E18" s="48">
        <v>2153</v>
      </c>
      <c r="F18" s="1">
        <v>2486</v>
      </c>
      <c r="G18" s="1"/>
      <c r="H18" s="48">
        <v>0</v>
      </c>
      <c r="I18" s="48">
        <v>102</v>
      </c>
      <c r="J18" s="48">
        <v>129</v>
      </c>
      <c r="K18" s="1">
        <v>231</v>
      </c>
      <c r="L18" s="1"/>
      <c r="M18" s="1">
        <v>0</v>
      </c>
      <c r="N18" s="1">
        <v>435</v>
      </c>
      <c r="O18" s="1">
        <v>2282</v>
      </c>
      <c r="P18" s="1">
        <v>2717</v>
      </c>
      <c r="Q18" s="1"/>
      <c r="R18" s="48"/>
      <c r="S18" s="48"/>
      <c r="T18" s="48"/>
      <c r="U18" s="48"/>
      <c r="V18" s="48"/>
      <c r="W18" s="48"/>
      <c r="X18" s="51"/>
      <c r="Y18" s="51"/>
    </row>
    <row r="19" spans="1:25" ht="12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8"/>
      <c r="S19" s="48"/>
      <c r="T19" s="48"/>
      <c r="U19" s="48"/>
      <c r="V19" s="48"/>
      <c r="W19" s="48"/>
      <c r="X19" s="51"/>
      <c r="Y19" s="51"/>
    </row>
    <row r="20" spans="1:25" ht="14.1" customHeight="1">
      <c r="A20" s="1" t="s">
        <v>97</v>
      </c>
      <c r="B20" s="1"/>
      <c r="C20" s="48"/>
      <c r="D20" s="48"/>
      <c r="E20" s="48"/>
      <c r="F20" s="1"/>
      <c r="G20" s="1"/>
      <c r="H20" s="48"/>
      <c r="I20" s="48"/>
      <c r="J20" s="48"/>
      <c r="K20" s="1"/>
      <c r="L20" s="1"/>
      <c r="M20" s="1"/>
      <c r="N20" s="1"/>
      <c r="O20" s="1"/>
      <c r="P20" s="1"/>
      <c r="Q20" s="1"/>
      <c r="R20" s="48"/>
      <c r="S20" s="48"/>
      <c r="T20" s="48"/>
      <c r="U20" s="48"/>
      <c r="V20" s="48"/>
      <c r="W20" s="48"/>
      <c r="X20" s="51"/>
      <c r="Y20" s="51"/>
    </row>
    <row r="21" spans="1:25" ht="14.1" customHeight="1">
      <c r="A21" s="1" t="s">
        <v>32</v>
      </c>
      <c r="B21" s="1" t="s">
        <v>110</v>
      </c>
      <c r="C21" s="48">
        <v>0</v>
      </c>
      <c r="D21" s="48">
        <v>0</v>
      </c>
      <c r="E21" s="48">
        <v>272</v>
      </c>
      <c r="F21" s="1">
        <v>272</v>
      </c>
      <c r="G21" s="1"/>
      <c r="H21" s="48">
        <v>0</v>
      </c>
      <c r="I21" s="48">
        <v>0</v>
      </c>
      <c r="J21" s="48">
        <v>18</v>
      </c>
      <c r="K21" s="1">
        <v>18</v>
      </c>
      <c r="L21" s="1"/>
      <c r="M21" s="1">
        <v>0</v>
      </c>
      <c r="N21" s="1">
        <v>0</v>
      </c>
      <c r="O21" s="1">
        <v>290</v>
      </c>
      <c r="P21" s="1">
        <v>290</v>
      </c>
      <c r="Q21" s="1"/>
      <c r="R21" s="48"/>
      <c r="S21" s="48"/>
      <c r="T21" s="48"/>
      <c r="U21" s="48"/>
      <c r="V21" s="48"/>
      <c r="W21" s="48"/>
      <c r="X21" s="51"/>
      <c r="Y21" s="51"/>
    </row>
    <row r="22" spans="1:25" ht="14.1" customHeight="1">
      <c r="A22" s="1"/>
      <c r="B22" s="1" t="s">
        <v>92</v>
      </c>
      <c r="C22" s="48">
        <v>0</v>
      </c>
      <c r="D22" s="48">
        <v>45</v>
      </c>
      <c r="E22" s="48">
        <v>0</v>
      </c>
      <c r="F22" s="1">
        <v>45</v>
      </c>
      <c r="G22" s="1"/>
      <c r="H22" s="48">
        <v>0</v>
      </c>
      <c r="I22" s="48">
        <v>0</v>
      </c>
      <c r="J22" s="48">
        <v>0</v>
      </c>
      <c r="K22" s="1">
        <v>0</v>
      </c>
      <c r="L22" s="1"/>
      <c r="M22" s="1">
        <v>0</v>
      </c>
      <c r="N22" s="1">
        <v>45</v>
      </c>
      <c r="O22" s="1">
        <v>0</v>
      </c>
      <c r="P22" s="1">
        <v>45</v>
      </c>
      <c r="Q22" s="1"/>
      <c r="R22" s="48"/>
      <c r="S22" s="48"/>
      <c r="T22" s="48"/>
      <c r="U22" s="48"/>
      <c r="V22" s="48"/>
      <c r="W22" s="48"/>
      <c r="X22" s="51"/>
      <c r="Y22" s="51"/>
    </row>
    <row r="23" spans="1:25" ht="14.1" customHeight="1">
      <c r="A23" s="1"/>
      <c r="B23" s="1" t="s">
        <v>138</v>
      </c>
      <c r="C23" s="48">
        <v>0</v>
      </c>
      <c r="D23" s="48">
        <v>340</v>
      </c>
      <c r="E23" s="48">
        <v>46</v>
      </c>
      <c r="F23" s="1">
        <v>386</v>
      </c>
      <c r="G23" s="1"/>
      <c r="H23" s="48">
        <v>0</v>
      </c>
      <c r="I23" s="48">
        <v>0</v>
      </c>
      <c r="J23" s="48">
        <v>18</v>
      </c>
      <c r="K23" s="1">
        <v>18</v>
      </c>
      <c r="L23" s="1"/>
      <c r="M23" s="1">
        <v>0</v>
      </c>
      <c r="N23" s="1">
        <v>340</v>
      </c>
      <c r="O23" s="1">
        <v>64</v>
      </c>
      <c r="P23" s="1">
        <v>404</v>
      </c>
      <c r="Q23" s="1"/>
      <c r="R23" s="48"/>
      <c r="S23" s="48"/>
      <c r="T23" s="48"/>
      <c r="U23" s="48"/>
      <c r="V23" s="48"/>
      <c r="W23" s="48"/>
      <c r="X23" s="51"/>
      <c r="Y23" s="51"/>
    </row>
    <row r="24" spans="1:25" ht="14.1" customHeight="1">
      <c r="A24" s="1" t="s">
        <v>33</v>
      </c>
      <c r="B24" s="1"/>
      <c r="C24" s="48">
        <v>0</v>
      </c>
      <c r="D24" s="48">
        <v>385</v>
      </c>
      <c r="E24" s="48">
        <v>318</v>
      </c>
      <c r="F24" s="1">
        <v>703</v>
      </c>
      <c r="G24" s="1"/>
      <c r="H24" s="48">
        <v>0</v>
      </c>
      <c r="I24" s="48">
        <v>0</v>
      </c>
      <c r="J24" s="48">
        <v>36</v>
      </c>
      <c r="K24" s="1">
        <v>36</v>
      </c>
      <c r="L24" s="1"/>
      <c r="M24" s="1">
        <v>0</v>
      </c>
      <c r="N24" s="1">
        <v>385</v>
      </c>
      <c r="O24" s="1">
        <v>354</v>
      </c>
      <c r="P24" s="1">
        <v>739</v>
      </c>
      <c r="Q24" s="1"/>
      <c r="R24" s="48"/>
      <c r="S24" s="48"/>
      <c r="T24" s="48"/>
      <c r="U24" s="48"/>
      <c r="V24" s="48"/>
      <c r="W24" s="48"/>
      <c r="X24" s="51"/>
      <c r="Y24" s="51"/>
    </row>
    <row r="25" spans="1:25" ht="12" customHeight="1">
      <c r="A25" s="1"/>
      <c r="B25" s="1"/>
      <c r="C25" s="1"/>
      <c r="D25" s="1"/>
      <c r="E25" s="1"/>
      <c r="F25" s="36"/>
      <c r="G25" s="36"/>
      <c r="H25" s="1"/>
      <c r="I25" s="1"/>
      <c r="J25" s="1"/>
      <c r="K25" s="36"/>
      <c r="L25" s="36"/>
      <c r="M25" s="36"/>
      <c r="N25" s="36"/>
      <c r="O25" s="36"/>
      <c r="P25" s="36"/>
      <c r="Q25" s="1"/>
      <c r="R25" s="48"/>
      <c r="S25" s="48"/>
      <c r="T25" s="48"/>
      <c r="U25" s="48"/>
      <c r="V25" s="51"/>
      <c r="W25" s="51"/>
      <c r="X25" s="51"/>
      <c r="Y25" s="51"/>
    </row>
    <row r="26" spans="1:25" ht="14.1" customHeight="1">
      <c r="A26" s="1" t="s">
        <v>117</v>
      </c>
      <c r="B26" s="1"/>
      <c r="C26" s="48"/>
      <c r="D26" s="48"/>
      <c r="E26" s="48"/>
      <c r="F26" s="1"/>
      <c r="G26" s="1"/>
      <c r="H26" s="48"/>
      <c r="I26" s="48"/>
      <c r="J26" s="48"/>
      <c r="K26" s="1"/>
      <c r="L26" s="1"/>
      <c r="M26" s="1"/>
      <c r="N26" s="1"/>
      <c r="O26" s="1"/>
      <c r="P26" s="1"/>
      <c r="Q26" s="1"/>
      <c r="R26" s="48"/>
      <c r="S26" s="48"/>
      <c r="T26" s="48"/>
      <c r="U26" s="48"/>
      <c r="V26" s="48"/>
      <c r="W26" s="48"/>
      <c r="X26" s="51"/>
      <c r="Y26" s="51"/>
    </row>
    <row r="27" spans="1:25" ht="14.1" customHeight="1">
      <c r="A27" s="1"/>
      <c r="B27" s="1" t="s">
        <v>141</v>
      </c>
      <c r="C27" s="48">
        <v>0</v>
      </c>
      <c r="D27" s="48">
        <v>78</v>
      </c>
      <c r="E27" s="48">
        <v>58</v>
      </c>
      <c r="F27" s="1">
        <v>136</v>
      </c>
      <c r="G27" s="1"/>
      <c r="H27" s="48">
        <v>0</v>
      </c>
      <c r="I27" s="48">
        <v>12</v>
      </c>
      <c r="J27" s="48">
        <v>145</v>
      </c>
      <c r="K27" s="1">
        <v>157</v>
      </c>
      <c r="L27" s="1"/>
      <c r="M27" s="1">
        <v>0</v>
      </c>
      <c r="N27" s="1">
        <v>90</v>
      </c>
      <c r="O27" s="1">
        <v>203</v>
      </c>
      <c r="P27" s="1">
        <v>293</v>
      </c>
      <c r="Q27" s="1"/>
      <c r="R27" s="48"/>
      <c r="S27" s="48"/>
      <c r="T27" s="48"/>
      <c r="U27" s="48"/>
      <c r="V27" s="48"/>
      <c r="W27" s="48"/>
      <c r="X27" s="51"/>
      <c r="Y27" s="51"/>
    </row>
    <row r="28" spans="1:25" ht="14.1" customHeight="1">
      <c r="A28" s="1" t="s">
        <v>41</v>
      </c>
      <c r="B28" s="1"/>
      <c r="C28" s="48">
        <v>0</v>
      </c>
      <c r="D28" s="48">
        <v>78</v>
      </c>
      <c r="E28" s="48">
        <v>58</v>
      </c>
      <c r="F28" s="48">
        <v>136</v>
      </c>
      <c r="G28" s="48"/>
      <c r="H28" s="48">
        <v>0</v>
      </c>
      <c r="I28" s="48">
        <v>12</v>
      </c>
      <c r="J28" s="48">
        <v>145</v>
      </c>
      <c r="K28" s="48">
        <v>157</v>
      </c>
      <c r="L28" s="48"/>
      <c r="M28" s="48">
        <v>0</v>
      </c>
      <c r="N28" s="48">
        <v>90</v>
      </c>
      <c r="O28" s="48">
        <v>203</v>
      </c>
      <c r="P28" s="48">
        <v>293</v>
      </c>
      <c r="Q28" s="1"/>
      <c r="R28" s="48"/>
      <c r="S28" s="48"/>
      <c r="T28" s="48"/>
      <c r="U28" s="48"/>
      <c r="V28" s="48"/>
      <c r="W28" s="48"/>
      <c r="X28" s="51"/>
      <c r="Y28" s="51"/>
    </row>
    <row r="29" spans="1:25" ht="12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V29" s="48"/>
      <c r="W29" s="48"/>
      <c r="X29" s="51"/>
      <c r="Y29" s="51"/>
    </row>
    <row r="30" spans="1:25" ht="14.1" customHeight="1">
      <c r="A30" s="1" t="s">
        <v>151</v>
      </c>
      <c r="B30" s="1"/>
      <c r="C30" s="48">
        <v>0</v>
      </c>
      <c r="D30" s="48">
        <v>0</v>
      </c>
      <c r="E30" s="48">
        <v>27</v>
      </c>
      <c r="F30" s="1">
        <v>27</v>
      </c>
      <c r="G30" s="1"/>
      <c r="H30" s="48">
        <v>0</v>
      </c>
      <c r="I30" s="48">
        <v>0</v>
      </c>
      <c r="J30" s="48">
        <v>8</v>
      </c>
      <c r="K30" s="1">
        <v>8</v>
      </c>
      <c r="L30" s="1"/>
      <c r="M30" s="1">
        <v>0</v>
      </c>
      <c r="N30" s="1">
        <v>0</v>
      </c>
      <c r="O30" s="1">
        <v>35</v>
      </c>
      <c r="P30" s="1">
        <v>35</v>
      </c>
      <c r="Q30" s="1"/>
      <c r="R30" s="48"/>
      <c r="S30" s="48"/>
      <c r="T30" s="48"/>
      <c r="U30" s="48"/>
      <c r="V30" s="48"/>
      <c r="W30" s="48"/>
      <c r="X30" s="51"/>
      <c r="Y30" s="51"/>
    </row>
    <row r="31" spans="1:25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8"/>
      <c r="S31" s="44"/>
      <c r="T31" s="44"/>
      <c r="U31" s="44"/>
      <c r="V31" s="44"/>
      <c r="W31" s="44"/>
    </row>
    <row r="32" spans="1:25" ht="14.1" customHeight="1">
      <c r="A32" s="1" t="s">
        <v>152</v>
      </c>
      <c r="B32" s="1"/>
      <c r="C32" s="48">
        <v>0</v>
      </c>
      <c r="D32" s="48">
        <v>796</v>
      </c>
      <c r="E32" s="48">
        <v>2593</v>
      </c>
      <c r="F32" s="48">
        <v>3389</v>
      </c>
      <c r="G32" s="48"/>
      <c r="H32" s="48">
        <v>0</v>
      </c>
      <c r="I32" s="48">
        <v>114</v>
      </c>
      <c r="J32" s="48">
        <v>333</v>
      </c>
      <c r="K32" s="48">
        <v>447</v>
      </c>
      <c r="L32" s="48"/>
      <c r="M32" s="48">
        <v>0</v>
      </c>
      <c r="N32" s="48">
        <v>910</v>
      </c>
      <c r="O32" s="48">
        <v>2926</v>
      </c>
      <c r="P32" s="48">
        <v>3836</v>
      </c>
      <c r="Q32" s="1"/>
      <c r="R32" s="48"/>
      <c r="S32" s="48"/>
      <c r="T32" s="48"/>
      <c r="U32" s="48"/>
      <c r="V32" s="48"/>
      <c r="W32" s="48"/>
      <c r="X32" s="51"/>
      <c r="Y32" s="51"/>
    </row>
    <row r="33" spans="1:25" ht="14.1" customHeight="1">
      <c r="A33" s="1"/>
      <c r="B33" s="1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1"/>
      <c r="R33" s="48"/>
      <c r="S33" s="48"/>
      <c r="T33" s="48"/>
      <c r="U33" s="48"/>
      <c r="V33" s="48"/>
      <c r="W33" s="48"/>
      <c r="X33" s="51"/>
      <c r="Y33" s="51"/>
    </row>
    <row r="34" spans="1:25" ht="14.1" customHeight="1">
      <c r="A34" s="1"/>
      <c r="B34" s="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1"/>
      <c r="R34" s="48"/>
      <c r="S34" s="48"/>
      <c r="T34" s="48"/>
      <c r="U34" s="48"/>
      <c r="V34" s="48"/>
      <c r="W34" s="48"/>
      <c r="X34" s="51"/>
      <c r="Y34" s="51"/>
    </row>
    <row r="35" spans="1:25" ht="14.1" customHeight="1">
      <c r="A35" s="1"/>
      <c r="B35" s="1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1"/>
      <c r="R35" s="48"/>
      <c r="S35" s="48"/>
      <c r="T35" s="48"/>
      <c r="U35" s="48"/>
      <c r="V35" s="48"/>
      <c r="W35" s="48"/>
      <c r="X35" s="51"/>
      <c r="Y35" s="51"/>
    </row>
    <row r="36" spans="1:25" ht="14.1" customHeight="1">
      <c r="A36" s="1"/>
      <c r="B36" s="1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1"/>
      <c r="R36" s="48"/>
      <c r="S36" s="48"/>
      <c r="T36" s="48"/>
      <c r="U36" s="48"/>
      <c r="V36" s="48"/>
      <c r="W36" s="48"/>
      <c r="X36" s="51"/>
      <c r="Y36" s="51"/>
    </row>
    <row r="37" spans="1:25" ht="14.1" customHeight="1">
      <c r="A37" s="1"/>
      <c r="B37" s="1"/>
      <c r="C37" s="48"/>
      <c r="D37" s="48"/>
      <c r="E37" s="48"/>
      <c r="F37" s="1"/>
      <c r="G37" s="1"/>
      <c r="H37" s="48"/>
      <c r="I37" s="48"/>
      <c r="J37" s="48"/>
      <c r="K37" s="1"/>
      <c r="L37" s="1"/>
      <c r="M37" s="1"/>
      <c r="N37" s="1"/>
      <c r="O37" s="1"/>
      <c r="P37" s="1"/>
      <c r="Q37" s="1"/>
      <c r="R37" s="48"/>
      <c r="S37" s="48"/>
      <c r="T37" s="48"/>
      <c r="U37" s="48"/>
      <c r="V37" s="48"/>
      <c r="W37" s="48"/>
      <c r="X37" s="51"/>
      <c r="Y37" s="51"/>
    </row>
    <row r="38" spans="1:25" ht="14.1" customHeight="1">
      <c r="A38" s="1"/>
      <c r="B38" s="1"/>
      <c r="C38" s="48"/>
      <c r="D38" s="48"/>
      <c r="E38" s="48"/>
      <c r="F38" s="1"/>
      <c r="G38" s="1"/>
      <c r="H38" s="48"/>
      <c r="I38" s="48"/>
      <c r="J38" s="48"/>
      <c r="K38" s="1"/>
      <c r="L38" s="1"/>
      <c r="M38" s="1"/>
      <c r="N38" s="1"/>
      <c r="O38" s="1"/>
      <c r="P38" s="1"/>
      <c r="Q38" s="1"/>
      <c r="R38" s="48"/>
      <c r="S38" s="48"/>
      <c r="T38" s="48"/>
      <c r="U38" s="48"/>
      <c r="V38" s="48"/>
      <c r="W38" s="48"/>
      <c r="X38" s="51"/>
      <c r="Y38" s="51"/>
    </row>
    <row r="39" spans="1:25" ht="14.1" customHeight="1">
      <c r="A39" s="1"/>
      <c r="B39" s="1"/>
      <c r="C39" s="48"/>
      <c r="D39" s="48"/>
      <c r="E39" s="48"/>
      <c r="F39" s="1"/>
      <c r="G39" s="1"/>
      <c r="H39" s="48"/>
      <c r="I39" s="48"/>
      <c r="J39" s="48"/>
      <c r="K39" s="1"/>
      <c r="L39" s="1"/>
      <c r="M39" s="1"/>
      <c r="N39" s="1"/>
      <c r="O39" s="1"/>
      <c r="P39" s="1"/>
      <c r="Q39" s="1"/>
      <c r="R39" s="48"/>
      <c r="S39" s="48"/>
      <c r="T39" s="48"/>
      <c r="U39" s="48"/>
      <c r="V39" s="48"/>
      <c r="W39" s="48"/>
      <c r="X39" s="51"/>
      <c r="Y39" s="51"/>
    </row>
    <row r="40" spans="1:25" ht="14.1" customHeight="1">
      <c r="A40" s="1"/>
      <c r="B40" s="1"/>
      <c r="C40" s="48"/>
      <c r="D40" s="48"/>
      <c r="E40" s="48"/>
      <c r="F40" s="1"/>
      <c r="G40" s="1"/>
      <c r="H40" s="48"/>
      <c r="I40" s="48"/>
      <c r="J40" s="48"/>
      <c r="K40" s="1"/>
      <c r="L40" s="1"/>
      <c r="M40" s="1"/>
      <c r="N40" s="1"/>
      <c r="O40" s="1"/>
      <c r="P40" s="1"/>
      <c r="Q40" s="1"/>
      <c r="R40" s="48"/>
      <c r="S40" s="48"/>
      <c r="T40" s="48"/>
      <c r="U40" s="48"/>
      <c r="V40" s="48"/>
      <c r="W40" s="48"/>
      <c r="X40" s="51"/>
      <c r="Y40" s="51"/>
    </row>
    <row r="41" spans="1:25" ht="12" customHeight="1">
      <c r="A41" s="30" t="s">
        <v>143</v>
      </c>
      <c r="B41" s="1"/>
      <c r="C41" s="5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32" t="s">
        <v>153</v>
      </c>
      <c r="Q41" s="1"/>
      <c r="R41" s="48"/>
      <c r="S41" s="44"/>
      <c r="T41" s="44"/>
      <c r="U41" s="44"/>
      <c r="V41" s="44"/>
      <c r="W41" s="44"/>
    </row>
    <row r="42" spans="1:25" ht="10.15" customHeight="1">
      <c r="Q42" s="1"/>
      <c r="R42" s="48"/>
      <c r="S42" s="44"/>
      <c r="T42" s="44"/>
      <c r="U42" s="44"/>
      <c r="V42" s="44"/>
      <c r="W42" s="44"/>
    </row>
    <row r="43" spans="1:25">
      <c r="A43" s="53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4"/>
      <c r="R44" s="44"/>
      <c r="S44" s="44"/>
      <c r="T44" s="44"/>
      <c r="U44" s="44"/>
      <c r="V44" s="44"/>
      <c r="W44" s="44"/>
    </row>
    <row r="45" spans="1:25">
      <c r="A45" s="1"/>
      <c r="B45" s="1"/>
      <c r="C45" s="54"/>
      <c r="D45" s="54"/>
      <c r="E45" s="54"/>
      <c r="F45" s="1"/>
      <c r="G45" s="1"/>
      <c r="H45" s="55"/>
      <c r="I45" s="55"/>
      <c r="J45" s="55"/>
      <c r="K45" s="1"/>
      <c r="L45" s="1"/>
      <c r="M45" s="1"/>
      <c r="N45" s="1"/>
      <c r="O45" s="1"/>
      <c r="P45" s="1"/>
      <c r="Q45" s="44"/>
      <c r="R45" s="44"/>
      <c r="S45" s="44"/>
      <c r="T45" s="44"/>
      <c r="U45" s="44"/>
      <c r="V45" s="44"/>
      <c r="W45" s="44"/>
    </row>
    <row r="46" spans="1:25">
      <c r="A46" s="1"/>
      <c r="B46" s="1"/>
      <c r="C46" s="54"/>
      <c r="D46" s="54"/>
      <c r="E46" s="54"/>
      <c r="F46" s="1"/>
      <c r="G46" s="1"/>
      <c r="H46" s="55"/>
      <c r="I46" s="55"/>
      <c r="J46" s="55"/>
      <c r="K46" s="1"/>
      <c r="L46" s="1"/>
      <c r="M46" s="1"/>
      <c r="N46" s="1"/>
      <c r="O46" s="1"/>
      <c r="P46" s="1"/>
    </row>
    <row r="47" spans="1:25">
      <c r="A47" s="1"/>
      <c r="B47" s="1"/>
      <c r="C47" s="56"/>
      <c r="D47" s="56"/>
      <c r="E47" s="5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25">
      <c r="A48" s="1"/>
      <c r="B48" s="1"/>
      <c r="C48" s="54"/>
      <c r="D48" s="54"/>
      <c r="E48" s="54"/>
      <c r="F48" s="1"/>
      <c r="G48" s="1"/>
      <c r="H48" s="55"/>
      <c r="I48" s="55"/>
      <c r="J48" s="55"/>
      <c r="K48" s="1"/>
      <c r="L48" s="1"/>
      <c r="M48" s="1"/>
      <c r="N48" s="1"/>
      <c r="O48" s="1"/>
      <c r="P48" s="1"/>
    </row>
    <row r="49" spans="1:16">
      <c r="A49" s="1"/>
      <c r="B49" s="1"/>
      <c r="C49" s="54"/>
      <c r="D49" s="54"/>
      <c r="E49" s="54"/>
      <c r="F49" s="1"/>
      <c r="G49" s="1"/>
      <c r="H49" s="55"/>
      <c r="I49" s="55"/>
      <c r="J49" s="55"/>
      <c r="K49" s="1"/>
      <c r="L49" s="1"/>
      <c r="M49" s="1"/>
      <c r="N49" s="1"/>
      <c r="O49" s="1"/>
      <c r="P49" s="1"/>
    </row>
    <row r="50" spans="1:16">
      <c r="A50" s="1"/>
      <c r="B50" s="1"/>
      <c r="C50" s="54"/>
      <c r="D50" s="54"/>
      <c r="E50" s="54"/>
      <c r="F50" s="1"/>
      <c r="G50" s="1"/>
      <c r="H50" s="55"/>
      <c r="I50" s="55"/>
      <c r="J50" s="55"/>
      <c r="K50" s="1"/>
      <c r="L50" s="1"/>
      <c r="M50" s="1"/>
      <c r="N50" s="1"/>
      <c r="O50" s="1"/>
      <c r="P50" s="1"/>
    </row>
    <row r="51" spans="1:16">
      <c r="A51" s="1"/>
      <c r="B51" s="1"/>
      <c r="C51" s="56"/>
      <c r="D51" s="56"/>
      <c r="E51" s="5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54"/>
      <c r="D52" s="54"/>
      <c r="E52" s="54"/>
      <c r="F52" s="1"/>
      <c r="G52" s="1"/>
      <c r="H52" s="55"/>
      <c r="I52" s="55"/>
      <c r="J52" s="55"/>
      <c r="K52" s="1"/>
      <c r="L52" s="1"/>
      <c r="M52" s="1"/>
      <c r="N52" s="1"/>
      <c r="O52" s="1"/>
      <c r="P52" s="1"/>
    </row>
    <row r="53" spans="1:16">
      <c r="A53" s="1"/>
      <c r="B53" s="1"/>
      <c r="C53" s="54"/>
      <c r="D53" s="54"/>
      <c r="E53" s="5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</sheetData>
  <printOptions horizontalCentered="1"/>
  <pageMargins left="0.5" right="0.5" top="0.75" bottom="0.5" header="0" footer="0"/>
  <pageSetup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AC07-B1E3-4418-8AA6-A010A62C3EE2}">
  <sheetPr transitionEvaluation="1">
    <pageSetUpPr fitToPage="1"/>
  </sheetPr>
  <dimension ref="A2:Y65"/>
  <sheetViews>
    <sheetView zoomScaleNormal="100" workbookViewId="0"/>
  </sheetViews>
  <sheetFormatPr defaultColWidth="9.7109375" defaultRowHeight="12.75"/>
  <cols>
    <col min="1" max="1" width="2.42578125" style="5" customWidth="1"/>
    <col min="2" max="2" width="13.28515625" style="5" customWidth="1"/>
    <col min="3" max="3" width="8.7109375" style="5" customWidth="1"/>
    <col min="4" max="5" width="7" style="5" customWidth="1"/>
    <col min="6" max="6" width="8" style="5" customWidth="1"/>
    <col min="7" max="7" width="2.5703125" style="5" customWidth="1"/>
    <col min="8" max="8" width="7" style="5" customWidth="1"/>
    <col min="9" max="9" width="7.140625" style="5" customWidth="1"/>
    <col min="10" max="11" width="7" style="5" customWidth="1"/>
    <col min="12" max="12" width="2.42578125" style="5" customWidth="1"/>
    <col min="13" max="13" width="8.42578125" style="5" customWidth="1"/>
    <col min="14" max="14" width="8.85546875" style="5" customWidth="1"/>
    <col min="15" max="15" width="7.140625" style="5" customWidth="1"/>
    <col min="16" max="16" width="8" style="5" customWidth="1"/>
    <col min="17" max="17" width="10.42578125" style="5" customWidth="1"/>
    <col min="18" max="16384" width="9.7109375" style="5"/>
  </cols>
  <sheetData>
    <row r="2" spans="1:25" ht="14.45" customHeight="1">
      <c r="A2" s="2" t="s">
        <v>154</v>
      </c>
      <c r="B2" s="46"/>
      <c r="C2" s="46"/>
      <c r="D2" s="46"/>
      <c r="E2" s="46"/>
      <c r="F2" s="46"/>
      <c r="G2" s="47"/>
      <c r="H2" s="47"/>
      <c r="I2" s="46"/>
      <c r="J2" s="46"/>
      <c r="K2" s="46"/>
      <c r="L2" s="46"/>
      <c r="M2" s="46"/>
      <c r="N2" s="46"/>
      <c r="O2" s="46"/>
      <c r="P2" s="47"/>
      <c r="Q2" s="57"/>
      <c r="R2" s="48"/>
      <c r="S2" s="48"/>
      <c r="T2" s="48"/>
      <c r="U2" s="48"/>
      <c r="V2" s="48"/>
      <c r="W2" s="48"/>
      <c r="X2" s="51"/>
      <c r="Y2" s="51"/>
    </row>
    <row r="3" spans="1:25" ht="14.45" customHeight="1">
      <c r="A3" s="2" t="s">
        <v>155</v>
      </c>
      <c r="B3" s="46"/>
      <c r="C3" s="46"/>
      <c r="D3" s="46"/>
      <c r="E3" s="46"/>
      <c r="F3" s="46"/>
      <c r="G3" s="47"/>
      <c r="H3" s="47"/>
      <c r="I3" s="46"/>
      <c r="J3" s="46"/>
      <c r="K3" s="46"/>
      <c r="L3" s="46"/>
      <c r="M3" s="46"/>
      <c r="N3" s="46"/>
      <c r="O3" s="46"/>
      <c r="P3" s="47"/>
      <c r="Q3" s="1"/>
      <c r="R3" s="48"/>
      <c r="S3" s="48"/>
      <c r="T3" s="48"/>
      <c r="U3" s="48"/>
      <c r="V3" s="48"/>
      <c r="W3" s="48"/>
      <c r="X3" s="51"/>
      <c r="Y3" s="51"/>
    </row>
    <row r="4" spans="1:25" ht="14.45" customHeight="1">
      <c r="A4" s="58" t="s">
        <v>145</v>
      </c>
      <c r="B4" s="46"/>
      <c r="C4" s="46"/>
      <c r="D4" s="46"/>
      <c r="E4" s="46"/>
      <c r="F4" s="46"/>
      <c r="G4" s="47"/>
      <c r="H4" s="47"/>
      <c r="I4" s="46"/>
      <c r="J4" s="46"/>
      <c r="K4" s="46"/>
      <c r="L4" s="46"/>
      <c r="M4" s="46"/>
      <c r="N4" s="46"/>
      <c r="O4" s="46"/>
      <c r="P4" s="46"/>
      <c r="Q4" s="1"/>
      <c r="R4" s="48"/>
      <c r="S4" s="48"/>
      <c r="T4" s="48"/>
      <c r="U4" s="48"/>
      <c r="V4" s="48"/>
      <c r="W4" s="48"/>
      <c r="X4" s="51"/>
      <c r="Y4" s="51"/>
    </row>
    <row r="5" spans="1:25" ht="14.1" customHeight="1">
      <c r="A5" s="59" t="s">
        <v>156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1"/>
      <c r="R5" s="48"/>
      <c r="S5" s="48"/>
      <c r="T5" s="48"/>
      <c r="U5" s="48"/>
      <c r="V5" s="48"/>
      <c r="W5" s="48"/>
      <c r="X5" s="51"/>
      <c r="Y5" s="51"/>
    </row>
    <row r="6" spans="1:25" ht="30" customHeight="1">
      <c r="A6" s="50"/>
      <c r="B6" s="4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8"/>
      <c r="S6" s="48"/>
      <c r="T6" s="48"/>
      <c r="U6" s="48"/>
      <c r="V6" s="48"/>
      <c r="W6" s="48"/>
      <c r="X6" s="51"/>
      <c r="Y6" s="51"/>
    </row>
    <row r="7" spans="1:25">
      <c r="A7" s="1"/>
      <c r="B7" s="1"/>
      <c r="C7" s="1" t="s">
        <v>148</v>
      </c>
      <c r="D7" s="1"/>
      <c r="E7" s="1"/>
      <c r="F7" s="1"/>
      <c r="G7" s="1"/>
      <c r="H7" s="1" t="s">
        <v>149</v>
      </c>
      <c r="I7" s="1"/>
      <c r="J7" s="1"/>
      <c r="K7" s="1"/>
      <c r="L7" s="1"/>
      <c r="M7" s="33" t="s">
        <v>150</v>
      </c>
      <c r="N7" s="1"/>
      <c r="O7" s="1"/>
      <c r="P7" s="1"/>
      <c r="Q7" s="1"/>
      <c r="R7" s="48"/>
      <c r="S7" s="48"/>
      <c r="T7" s="48"/>
      <c r="U7" s="48"/>
      <c r="V7" s="48"/>
      <c r="W7" s="48"/>
      <c r="X7" s="51"/>
      <c r="Y7" s="51"/>
    </row>
    <row r="8" spans="1:25">
      <c r="A8" s="1"/>
      <c r="B8" s="1"/>
      <c r="C8" s="35" t="s">
        <v>3</v>
      </c>
      <c r="D8" s="35" t="s">
        <v>4</v>
      </c>
      <c r="E8" s="35" t="s">
        <v>108</v>
      </c>
      <c r="F8" s="35" t="s">
        <v>6</v>
      </c>
      <c r="G8" s="36"/>
      <c r="H8" s="35" t="s">
        <v>3</v>
      </c>
      <c r="I8" s="35" t="s">
        <v>4</v>
      </c>
      <c r="J8" s="35" t="s">
        <v>108</v>
      </c>
      <c r="K8" s="35" t="s">
        <v>6</v>
      </c>
      <c r="L8" s="36"/>
      <c r="M8" s="35" t="s">
        <v>3</v>
      </c>
      <c r="N8" s="35" t="s">
        <v>4</v>
      </c>
      <c r="O8" s="35" t="s">
        <v>108</v>
      </c>
      <c r="P8" s="35" t="s">
        <v>6</v>
      </c>
      <c r="Q8" s="1"/>
      <c r="R8" s="48"/>
      <c r="S8" s="48"/>
      <c r="T8" s="48"/>
      <c r="U8" s="48"/>
      <c r="V8" s="48"/>
      <c r="W8" s="48"/>
      <c r="X8" s="51"/>
      <c r="Y8" s="51"/>
    </row>
    <row r="9" spans="1:25" ht="13.15" customHeight="1">
      <c r="A9" s="37"/>
      <c r="B9" s="1"/>
      <c r="C9" s="3"/>
      <c r="D9" s="3"/>
      <c r="E9" s="3"/>
      <c r="F9" s="4"/>
      <c r="G9" s="4"/>
      <c r="H9" s="3"/>
      <c r="I9" s="3"/>
      <c r="J9" s="3"/>
      <c r="K9" s="4"/>
      <c r="L9" s="4"/>
      <c r="M9" s="4"/>
      <c r="N9" s="4"/>
      <c r="O9" s="4"/>
      <c r="P9" s="4"/>
      <c r="Q9" s="1"/>
      <c r="R9" s="48"/>
      <c r="S9" s="48"/>
      <c r="T9" s="48"/>
      <c r="U9" s="48"/>
      <c r="V9" s="48"/>
      <c r="W9" s="48"/>
      <c r="X9" s="51"/>
      <c r="Y9" s="51"/>
    </row>
    <row r="10" spans="1:25" ht="13.15" customHeight="1">
      <c r="A10" s="1" t="s">
        <v>157</v>
      </c>
      <c r="B10" s="1"/>
      <c r="C10" s="48">
        <v>687</v>
      </c>
      <c r="D10" s="48">
        <v>4364</v>
      </c>
      <c r="E10" s="48">
        <v>1001</v>
      </c>
      <c r="F10" s="1">
        <v>6052</v>
      </c>
      <c r="G10" s="1"/>
      <c r="H10" s="48">
        <v>457</v>
      </c>
      <c r="I10" s="48">
        <v>2217</v>
      </c>
      <c r="J10" s="48">
        <v>2326</v>
      </c>
      <c r="K10" s="1">
        <v>5000</v>
      </c>
      <c r="L10" s="1"/>
      <c r="M10" s="1">
        <v>1144</v>
      </c>
      <c r="N10" s="1">
        <v>6581</v>
      </c>
      <c r="O10" s="1">
        <v>3327</v>
      </c>
      <c r="P10" s="1">
        <v>11052</v>
      </c>
    </row>
    <row r="11" spans="1:25" ht="13.15" customHeight="1">
      <c r="A11" s="1"/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"/>
      <c r="R11" s="48"/>
      <c r="S11" s="44"/>
      <c r="T11" s="44"/>
      <c r="U11" s="44"/>
      <c r="V11" s="44"/>
      <c r="W11" s="44"/>
    </row>
    <row r="12" spans="1:25" ht="13.15" customHeight="1">
      <c r="A12" s="1"/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"/>
      <c r="R12" s="48"/>
      <c r="S12" s="44"/>
      <c r="T12" s="44"/>
      <c r="U12" s="44"/>
      <c r="V12" s="44"/>
      <c r="W12" s="44"/>
    </row>
    <row r="13" spans="1:25" ht="13.15" customHeight="1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"/>
      <c r="R13" s="48"/>
      <c r="S13" s="44"/>
      <c r="T13" s="44"/>
      <c r="U13" s="44"/>
      <c r="V13" s="44"/>
    </row>
    <row r="14" spans="1:25" ht="13.15" customHeight="1">
      <c r="A14" s="1"/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"/>
      <c r="R14" s="48"/>
      <c r="S14" s="44"/>
      <c r="T14" s="44"/>
      <c r="U14" s="44"/>
      <c r="V14" s="44"/>
      <c r="W14" s="44"/>
    </row>
    <row r="15" spans="1:25" ht="13.15" customHeight="1">
      <c r="A15" s="1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48"/>
      <c r="S15" s="44"/>
      <c r="T15" s="44"/>
      <c r="U15" s="44"/>
      <c r="V15" s="44"/>
      <c r="W15" s="44"/>
    </row>
    <row r="16" spans="1:25" ht="13.15" customHeight="1">
      <c r="A16" s="1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  <c r="R16" s="48"/>
      <c r="S16" s="44"/>
      <c r="T16" s="44"/>
      <c r="U16" s="44"/>
      <c r="V16" s="44"/>
      <c r="W16" s="44"/>
    </row>
    <row r="17" spans="1:23" ht="13.15" customHeight="1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48"/>
      <c r="S17" s="44"/>
      <c r="T17" s="44"/>
      <c r="U17" s="44"/>
      <c r="V17" s="44"/>
      <c r="W17" s="44"/>
    </row>
    <row r="18" spans="1:23" ht="13.15" customHeight="1">
      <c r="A18" s="1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  <c r="R18" s="48"/>
      <c r="S18" s="44"/>
      <c r="T18" s="44"/>
      <c r="U18" s="44"/>
      <c r="V18" s="44"/>
      <c r="W18" s="44"/>
    </row>
    <row r="19" spans="1:23" ht="13.15" customHeight="1">
      <c r="A19" s="1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  <c r="R19" s="48"/>
      <c r="S19" s="44"/>
      <c r="T19" s="44"/>
      <c r="U19" s="44"/>
      <c r="V19" s="44"/>
      <c r="W19" s="44"/>
    </row>
    <row r="20" spans="1:23" ht="13.15" customHeight="1">
      <c r="A20" s="1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"/>
      <c r="R20" s="48"/>
      <c r="S20" s="44"/>
      <c r="T20" s="44"/>
      <c r="U20" s="44"/>
      <c r="V20" s="44"/>
      <c r="W20" s="44"/>
    </row>
    <row r="21" spans="1:23" ht="13.15" customHeight="1">
      <c r="A21" s="1"/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"/>
      <c r="R21" s="48"/>
      <c r="S21" s="44"/>
      <c r="T21" s="44"/>
      <c r="U21" s="44"/>
      <c r="V21" s="44"/>
      <c r="W21" s="44"/>
    </row>
    <row r="22" spans="1:23" ht="13.15" customHeight="1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"/>
      <c r="R22" s="48"/>
      <c r="S22" s="44"/>
      <c r="T22" s="44"/>
      <c r="U22" s="44"/>
      <c r="V22" s="44"/>
      <c r="W22" s="44"/>
    </row>
    <row r="23" spans="1:23" ht="13.15" customHeight="1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"/>
      <c r="R23" s="48"/>
      <c r="S23" s="44"/>
      <c r="T23" s="44"/>
      <c r="U23" s="44"/>
      <c r="V23" s="44"/>
      <c r="W23" s="44"/>
    </row>
    <row r="24" spans="1:23" ht="13.15" customHeight="1">
      <c r="A24" s="1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"/>
      <c r="R24" s="48"/>
      <c r="S24" s="44"/>
      <c r="T24" s="44"/>
      <c r="U24" s="44"/>
      <c r="V24" s="44"/>
      <c r="W24" s="44"/>
    </row>
    <row r="25" spans="1:23" ht="13.15" customHeight="1">
      <c r="A25" s="1"/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"/>
      <c r="R25" s="48"/>
      <c r="S25" s="44"/>
      <c r="T25" s="44"/>
      <c r="U25" s="44"/>
      <c r="V25" s="44"/>
      <c r="W25" s="44"/>
    </row>
    <row r="26" spans="1:23" ht="13.15" customHeight="1">
      <c r="A26" s="1"/>
      <c r="B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48"/>
      <c r="S26" s="44"/>
      <c r="T26" s="44"/>
      <c r="U26" s="44"/>
      <c r="V26" s="44"/>
      <c r="W26" s="44"/>
    </row>
    <row r="27" spans="1:23" ht="13.15" customHeight="1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  <c r="R27" s="48"/>
      <c r="S27" s="44"/>
      <c r="T27" s="44"/>
      <c r="U27" s="44"/>
      <c r="V27" s="44"/>
      <c r="W27" s="44"/>
    </row>
    <row r="28" spans="1:23" ht="13.15" customHeight="1">
      <c r="A28" s="1"/>
      <c r="B28" s="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  <c r="R28" s="48"/>
      <c r="S28" s="44"/>
      <c r="T28" s="44"/>
      <c r="U28" s="44"/>
      <c r="V28" s="44"/>
      <c r="W28" s="44"/>
    </row>
    <row r="29" spans="1:23" ht="13.15" customHeight="1">
      <c r="A29" s="1"/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  <c r="R29" s="48"/>
      <c r="S29" s="44"/>
      <c r="T29" s="44"/>
      <c r="U29" s="44"/>
      <c r="V29" s="44"/>
      <c r="W29" s="44"/>
    </row>
    <row r="30" spans="1:23" ht="13.15" customHeight="1">
      <c r="A30" s="1"/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  <c r="R30" s="48"/>
      <c r="S30" s="44"/>
      <c r="T30" s="44"/>
      <c r="U30" s="44"/>
      <c r="V30" s="44"/>
      <c r="W30" s="44"/>
    </row>
    <row r="31" spans="1:23" ht="13.15" customHeight="1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  <c r="R31" s="48"/>
      <c r="S31" s="44"/>
      <c r="T31" s="44"/>
      <c r="U31" s="44"/>
      <c r="V31" s="44"/>
      <c r="W31" s="44"/>
    </row>
    <row r="32" spans="1:23" ht="13.15" customHeight="1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  <c r="R32" s="48"/>
      <c r="S32" s="44"/>
      <c r="T32" s="44"/>
      <c r="U32" s="44"/>
      <c r="V32" s="44"/>
      <c r="W32" s="44"/>
    </row>
    <row r="33" spans="1:23" ht="13.15" customHeight="1">
      <c r="A33" s="1"/>
      <c r="B33" s="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  <c r="R33" s="48"/>
      <c r="S33" s="44"/>
      <c r="T33" s="44"/>
      <c r="U33" s="44"/>
      <c r="V33" s="44"/>
      <c r="W33" s="44"/>
    </row>
    <row r="34" spans="1:23" ht="13.15" customHeight="1">
      <c r="A34" s="1"/>
      <c r="B34" s="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"/>
      <c r="R34" s="48"/>
      <c r="S34" s="44"/>
      <c r="T34" s="44"/>
      <c r="U34" s="44"/>
      <c r="V34" s="44"/>
      <c r="W34" s="44"/>
    </row>
    <row r="35" spans="1:23" ht="13.15" customHeight="1">
      <c r="A35" s="1"/>
      <c r="B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"/>
      <c r="R35" s="48"/>
      <c r="S35" s="44"/>
      <c r="T35" s="44"/>
      <c r="U35" s="44"/>
      <c r="V35" s="44"/>
      <c r="W35" s="44"/>
    </row>
    <row r="36" spans="1:23" ht="13.15" customHeight="1">
      <c r="A36" s="1"/>
      <c r="B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"/>
      <c r="R36" s="48"/>
      <c r="S36" s="44"/>
      <c r="T36" s="44"/>
      <c r="U36" s="44"/>
      <c r="V36" s="44"/>
      <c r="W36" s="44"/>
    </row>
    <row r="37" spans="1:23" ht="12" customHeight="1">
      <c r="A37" s="42"/>
      <c r="B37" s="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"/>
      <c r="R37" s="48"/>
      <c r="S37" s="44"/>
      <c r="T37" s="44"/>
      <c r="U37" s="44"/>
      <c r="V37" s="44"/>
      <c r="W37" s="44"/>
    </row>
    <row r="38" spans="1:23" ht="9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8"/>
      <c r="S38" s="44"/>
      <c r="T38" s="44"/>
      <c r="U38" s="44"/>
      <c r="V38" s="44"/>
      <c r="W38" s="44"/>
    </row>
    <row r="39" spans="1:23" ht="10.9" customHeight="1">
      <c r="A39" s="3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8"/>
      <c r="S39" s="44"/>
      <c r="T39" s="44"/>
      <c r="U39" s="44"/>
      <c r="V39" s="44"/>
      <c r="W39" s="44"/>
    </row>
    <row r="40" spans="1:23" ht="10.9" customHeight="1">
      <c r="A40" s="30" t="s">
        <v>143</v>
      </c>
      <c r="B40" s="1"/>
      <c r="C40" s="5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32" t="s">
        <v>158</v>
      </c>
      <c r="Q40" s="1"/>
      <c r="R40" s="48"/>
      <c r="S40" s="44"/>
      <c r="T40" s="44"/>
      <c r="U40" s="44"/>
      <c r="V40" s="44"/>
      <c r="W40" s="44"/>
    </row>
    <row r="41" spans="1:23" ht="10.15" customHeight="1">
      <c r="Q41" s="1"/>
      <c r="R41" s="48"/>
      <c r="S41" s="44"/>
      <c r="T41" s="44"/>
      <c r="U41" s="44"/>
      <c r="V41" s="44"/>
      <c r="W41" s="44"/>
    </row>
    <row r="42" spans="1:23">
      <c r="A42" s="53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2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4"/>
      <c r="R43" s="44"/>
      <c r="S43" s="44"/>
      <c r="T43" s="44"/>
      <c r="U43" s="44"/>
      <c r="V43" s="44"/>
      <c r="W43" s="44"/>
    </row>
    <row r="44" spans="1:23">
      <c r="A44" s="1"/>
      <c r="B44" s="1"/>
      <c r="C44" s="54"/>
      <c r="D44" s="54"/>
      <c r="E44" s="54"/>
      <c r="F44" s="1"/>
      <c r="G44" s="1"/>
      <c r="H44" s="55"/>
      <c r="I44" s="55"/>
      <c r="J44" s="55"/>
      <c r="K44" s="1"/>
      <c r="L44" s="1"/>
      <c r="M44" s="1"/>
      <c r="N44" s="1"/>
      <c r="O44" s="1"/>
      <c r="P44" s="1"/>
      <c r="Q44" s="44"/>
      <c r="R44" s="44"/>
      <c r="S44" s="44"/>
      <c r="T44" s="44"/>
      <c r="U44" s="44"/>
      <c r="V44" s="44"/>
      <c r="W44" s="44"/>
    </row>
    <row r="45" spans="1:23">
      <c r="A45" s="1"/>
      <c r="B45" s="1"/>
      <c r="C45" s="54"/>
      <c r="D45" s="54"/>
      <c r="E45" s="54"/>
      <c r="F45" s="1"/>
      <c r="G45" s="1"/>
      <c r="H45" s="55"/>
      <c r="I45" s="55"/>
      <c r="J45" s="55"/>
      <c r="K45" s="1"/>
      <c r="L45" s="1"/>
      <c r="M45" s="1"/>
      <c r="N45" s="1"/>
      <c r="O45" s="1"/>
      <c r="P45" s="1"/>
    </row>
    <row r="46" spans="1:23">
      <c r="A46" s="1"/>
      <c r="B46" s="1"/>
      <c r="C46" s="56"/>
      <c r="D46" s="56"/>
      <c r="E46" s="5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23">
      <c r="A47" s="1"/>
      <c r="B47" s="1"/>
      <c r="C47" s="54"/>
      <c r="D47" s="54"/>
      <c r="E47" s="54"/>
      <c r="F47" s="1"/>
      <c r="G47" s="1"/>
      <c r="H47" s="55"/>
      <c r="I47" s="55"/>
      <c r="J47" s="55"/>
      <c r="K47" s="1"/>
      <c r="L47" s="1"/>
      <c r="M47" s="1"/>
      <c r="N47" s="1"/>
      <c r="O47" s="1"/>
      <c r="P47" s="1"/>
    </row>
    <row r="48" spans="1:23">
      <c r="A48" s="1"/>
      <c r="B48" s="1"/>
      <c r="C48" s="54"/>
      <c r="D48" s="54"/>
      <c r="E48" s="54"/>
      <c r="F48" s="1"/>
      <c r="G48" s="1"/>
      <c r="H48" s="55"/>
      <c r="I48" s="55"/>
      <c r="J48" s="55"/>
      <c r="K48" s="1"/>
      <c r="L48" s="1"/>
      <c r="M48" s="1"/>
      <c r="N48" s="1"/>
      <c r="O48" s="1"/>
      <c r="P48" s="1"/>
    </row>
    <row r="49" spans="1:16">
      <c r="A49" s="1"/>
      <c r="B49" s="1"/>
      <c r="C49" s="54"/>
      <c r="D49" s="54"/>
      <c r="E49" s="54"/>
      <c r="F49" s="1"/>
      <c r="G49" s="1"/>
      <c r="H49" s="55"/>
      <c r="I49" s="55"/>
      <c r="J49" s="55"/>
      <c r="K49" s="1"/>
      <c r="L49" s="1"/>
      <c r="M49" s="1"/>
      <c r="N49" s="1"/>
      <c r="O49" s="1"/>
      <c r="P49" s="1"/>
    </row>
    <row r="50" spans="1:16">
      <c r="A50" s="1"/>
      <c r="B50" s="1"/>
      <c r="C50" s="56"/>
      <c r="D50" s="56"/>
      <c r="E50" s="5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54"/>
      <c r="D51" s="54"/>
      <c r="E51" s="54"/>
      <c r="F51" s="1"/>
      <c r="G51" s="1"/>
      <c r="H51" s="55"/>
      <c r="I51" s="55"/>
      <c r="J51" s="55"/>
      <c r="K51" s="1"/>
      <c r="L51" s="1"/>
      <c r="M51" s="1"/>
      <c r="N51" s="1"/>
      <c r="O51" s="1"/>
      <c r="P51" s="1"/>
    </row>
    <row r="52" spans="1:16">
      <c r="A52" s="1"/>
      <c r="B52" s="1"/>
      <c r="C52" s="54"/>
      <c r="D52" s="54"/>
      <c r="E52" s="5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</sheetData>
  <mergeCells count="1">
    <mergeCell ref="A5:P5"/>
  </mergeCells>
  <printOptions horizontalCentered="1"/>
  <pageMargins left="0.5" right="0.5" top="0.7" bottom="0.5" header="0.26" footer="0.5"/>
  <pageSetup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0889-6D0E-4FFA-A79A-5DF74EA827B6}">
  <sheetPr transitionEvaluation="1"/>
  <dimension ref="A2:Y69"/>
  <sheetViews>
    <sheetView zoomScaleNormal="100" workbookViewId="0"/>
  </sheetViews>
  <sheetFormatPr defaultColWidth="9.7109375" defaultRowHeight="12.75"/>
  <cols>
    <col min="1" max="1" width="2.42578125" style="5" customWidth="1"/>
    <col min="2" max="2" width="30" style="5" customWidth="1"/>
    <col min="3" max="3" width="8.7109375" style="5" customWidth="1"/>
    <col min="4" max="5" width="7" style="5" customWidth="1"/>
    <col min="6" max="6" width="8" style="5" customWidth="1"/>
    <col min="7" max="7" width="2.5703125" style="5" customWidth="1"/>
    <col min="8" max="8" width="7" style="5" customWidth="1"/>
    <col min="9" max="9" width="7.140625" style="5" customWidth="1"/>
    <col min="10" max="11" width="7" style="5" customWidth="1"/>
    <col min="12" max="12" width="2.42578125" style="5" customWidth="1"/>
    <col min="13" max="13" width="8.42578125" style="5" customWidth="1"/>
    <col min="14" max="14" width="8.85546875" style="5" customWidth="1"/>
    <col min="15" max="15" width="7.140625" style="5" customWidth="1"/>
    <col min="16" max="16" width="8" style="5" customWidth="1"/>
    <col min="17" max="17" width="10.42578125" style="5" customWidth="1"/>
    <col min="18" max="16384" width="9.7109375" style="5"/>
  </cols>
  <sheetData>
    <row r="2" spans="1:25" ht="14.45" customHeight="1">
      <c r="A2" s="2" t="s">
        <v>154</v>
      </c>
      <c r="B2" s="46"/>
      <c r="C2" s="46"/>
      <c r="D2" s="46"/>
      <c r="E2" s="46"/>
      <c r="F2" s="46"/>
      <c r="G2" s="47"/>
      <c r="H2" s="47"/>
      <c r="I2" s="46"/>
      <c r="J2" s="46"/>
      <c r="K2" s="46"/>
      <c r="L2" s="46"/>
      <c r="M2" s="46"/>
      <c r="N2" s="46"/>
      <c r="O2" s="46"/>
      <c r="P2" s="47"/>
      <c r="Q2" s="57"/>
      <c r="R2" s="48"/>
      <c r="S2" s="48"/>
      <c r="T2" s="48"/>
      <c r="U2" s="48"/>
      <c r="V2" s="48"/>
      <c r="W2" s="48"/>
      <c r="X2" s="51"/>
      <c r="Y2" s="51"/>
    </row>
    <row r="3" spans="1:25" ht="14.45" customHeight="1">
      <c r="A3" s="2" t="s">
        <v>159</v>
      </c>
      <c r="B3" s="46"/>
      <c r="C3" s="46"/>
      <c r="D3" s="46"/>
      <c r="E3" s="46"/>
      <c r="F3" s="46"/>
      <c r="G3" s="47"/>
      <c r="H3" s="47"/>
      <c r="I3" s="46"/>
      <c r="J3" s="46"/>
      <c r="K3" s="46"/>
      <c r="L3" s="46"/>
      <c r="M3" s="46"/>
      <c r="N3" s="46"/>
      <c r="O3" s="46"/>
      <c r="P3" s="47"/>
      <c r="Q3" s="1"/>
      <c r="W3" s="48"/>
      <c r="X3" s="51"/>
      <c r="Y3" s="51"/>
    </row>
    <row r="4" spans="1:25" ht="14.45" customHeight="1">
      <c r="A4" s="58" t="str">
        <f>+'Liberal Studies'!A4</f>
        <v>Preliminary Credit Hour Enrollment Report, Spring 2023</v>
      </c>
      <c r="B4" s="46"/>
      <c r="C4" s="46"/>
      <c r="D4" s="46"/>
      <c r="E4" s="46"/>
      <c r="F4" s="46"/>
      <c r="G4" s="47"/>
      <c r="H4" s="47"/>
      <c r="I4" s="46"/>
      <c r="J4" s="46"/>
      <c r="K4" s="46"/>
      <c r="L4" s="46"/>
      <c r="M4" s="46"/>
      <c r="N4" s="46"/>
      <c r="O4" s="46"/>
      <c r="P4" s="46"/>
      <c r="Q4" s="1"/>
      <c r="R4" s="48"/>
      <c r="S4" s="48"/>
      <c r="T4" s="48"/>
      <c r="U4" s="48"/>
      <c r="V4" s="48"/>
      <c r="W4" s="48"/>
      <c r="X4" s="51"/>
      <c r="Y4" s="51"/>
    </row>
    <row r="5" spans="1:25" ht="14.1" customHeight="1">
      <c r="A5" s="59" t="s">
        <v>160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1"/>
      <c r="R5" s="48"/>
      <c r="S5" s="48"/>
      <c r="T5" s="48"/>
      <c r="U5" s="48"/>
      <c r="V5" s="48"/>
      <c r="W5" s="48"/>
      <c r="X5" s="51"/>
      <c r="Y5" s="51"/>
    </row>
    <row r="6" spans="1:25" ht="30" customHeight="1">
      <c r="A6" s="50"/>
      <c r="B6" s="4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8"/>
      <c r="S6" s="48"/>
      <c r="T6" s="48"/>
      <c r="U6" s="48"/>
      <c r="V6" s="48"/>
      <c r="W6" s="48"/>
      <c r="X6" s="51"/>
      <c r="Y6" s="51"/>
    </row>
    <row r="7" spans="1:25">
      <c r="A7" s="1"/>
      <c r="B7" s="1"/>
      <c r="C7" s="1" t="s">
        <v>148</v>
      </c>
      <c r="D7" s="1"/>
      <c r="E7" s="1"/>
      <c r="F7" s="1"/>
      <c r="G7" s="1"/>
      <c r="H7" s="1" t="s">
        <v>149</v>
      </c>
      <c r="I7" s="1"/>
      <c r="J7" s="1"/>
      <c r="K7" s="1"/>
      <c r="L7" s="1"/>
      <c r="M7" s="33" t="s">
        <v>150</v>
      </c>
      <c r="N7" s="1"/>
      <c r="O7" s="1"/>
      <c r="P7" s="1"/>
      <c r="Q7" s="1"/>
      <c r="R7" s="48"/>
      <c r="S7" s="48"/>
      <c r="T7" s="48"/>
      <c r="U7" s="48"/>
      <c r="V7" s="48"/>
      <c r="W7" s="48"/>
      <c r="X7" s="51"/>
      <c r="Y7" s="51"/>
    </row>
    <row r="8" spans="1:25">
      <c r="A8" s="1"/>
      <c r="B8" s="1"/>
      <c r="C8" s="35" t="s">
        <v>3</v>
      </c>
      <c r="D8" s="35" t="s">
        <v>4</v>
      </c>
      <c r="E8" s="35" t="s">
        <v>108</v>
      </c>
      <c r="F8" s="35" t="s">
        <v>6</v>
      </c>
      <c r="G8" s="36"/>
      <c r="H8" s="35" t="s">
        <v>3</v>
      </c>
      <c r="I8" s="35" t="s">
        <v>4</v>
      </c>
      <c r="J8" s="35" t="s">
        <v>108</v>
      </c>
      <c r="K8" s="35" t="s">
        <v>6</v>
      </c>
      <c r="L8" s="36"/>
      <c r="M8" s="35" t="s">
        <v>3</v>
      </c>
      <c r="N8" s="35" t="s">
        <v>4</v>
      </c>
      <c r="O8" s="35" t="s">
        <v>108</v>
      </c>
      <c r="P8" s="35" t="s">
        <v>6</v>
      </c>
      <c r="Q8" s="1"/>
      <c r="R8" s="48"/>
      <c r="S8" s="48"/>
      <c r="T8" s="48"/>
      <c r="U8" s="48"/>
      <c r="V8" s="48"/>
      <c r="W8" s="48"/>
      <c r="X8" s="51"/>
      <c r="Y8" s="51"/>
    </row>
    <row r="9" spans="1:25" ht="14.1" customHeight="1">
      <c r="A9" s="1" t="s">
        <v>140</v>
      </c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"/>
      <c r="R9" s="48"/>
      <c r="S9" s="48"/>
      <c r="T9" s="48"/>
      <c r="U9" s="48"/>
      <c r="V9" s="48"/>
      <c r="W9" s="48"/>
      <c r="X9" s="51"/>
      <c r="Y9" s="51"/>
    </row>
    <row r="10" spans="1:25" ht="14.1" customHeight="1">
      <c r="A10" s="1"/>
      <c r="B10" s="1" t="s">
        <v>24</v>
      </c>
      <c r="C10" s="48">
        <v>104</v>
      </c>
      <c r="D10" s="48">
        <v>0</v>
      </c>
      <c r="E10" s="48">
        <v>0</v>
      </c>
      <c r="F10" s="1">
        <v>104</v>
      </c>
      <c r="G10" s="1"/>
      <c r="H10" s="48">
        <v>76</v>
      </c>
      <c r="I10" s="48">
        <v>0</v>
      </c>
      <c r="J10" s="48">
        <v>0</v>
      </c>
      <c r="K10" s="1">
        <v>76</v>
      </c>
      <c r="L10" s="1"/>
      <c r="M10" s="1">
        <v>180</v>
      </c>
      <c r="N10" s="1">
        <v>0</v>
      </c>
      <c r="O10" s="1">
        <v>0</v>
      </c>
      <c r="P10" s="1">
        <v>180</v>
      </c>
      <c r="Q10" s="1"/>
      <c r="R10" s="48"/>
      <c r="S10" s="48"/>
      <c r="T10" s="48"/>
      <c r="U10" s="48"/>
      <c r="V10" s="48"/>
      <c r="W10" s="48"/>
      <c r="X10" s="51"/>
      <c r="Y10" s="51"/>
    </row>
    <row r="11" spans="1:25" ht="14.1" customHeight="1">
      <c r="A11" s="1" t="s">
        <v>88</v>
      </c>
      <c r="B11" s="1"/>
      <c r="C11" s="1">
        <v>104</v>
      </c>
      <c r="D11" s="1">
        <v>0</v>
      </c>
      <c r="E11" s="1">
        <v>0</v>
      </c>
      <c r="F11" s="1">
        <v>104</v>
      </c>
      <c r="G11" s="1"/>
      <c r="H11" s="1">
        <v>76</v>
      </c>
      <c r="I11" s="1">
        <v>0</v>
      </c>
      <c r="J11" s="1">
        <v>0</v>
      </c>
      <c r="K11" s="1">
        <v>76</v>
      </c>
      <c r="L11" s="1"/>
      <c r="M11" s="1">
        <v>180</v>
      </c>
      <c r="N11" s="1">
        <v>0</v>
      </c>
      <c r="O11" s="1">
        <v>0</v>
      </c>
      <c r="P11" s="1">
        <v>180</v>
      </c>
      <c r="Q11" s="1"/>
      <c r="R11" s="48"/>
      <c r="S11" s="48"/>
      <c r="T11" s="48"/>
      <c r="U11" s="48"/>
      <c r="V11" s="48"/>
      <c r="W11" s="48"/>
      <c r="X11" s="51"/>
      <c r="Y11" s="51"/>
    </row>
    <row r="12" spans="1:25" ht="14.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48"/>
      <c r="S12" s="44"/>
      <c r="T12" s="44"/>
      <c r="U12" s="44"/>
    </row>
    <row r="13" spans="1:25" ht="14.1" customHeight="1">
      <c r="A13" s="1" t="s">
        <v>89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48"/>
      <c r="S13" s="48"/>
      <c r="T13" s="48"/>
      <c r="U13" s="48"/>
      <c r="V13" s="48"/>
      <c r="W13" s="48"/>
      <c r="X13" s="51"/>
      <c r="Y13" s="51"/>
    </row>
    <row r="14" spans="1:25" ht="14.1" customHeight="1">
      <c r="A14" s="1"/>
      <c r="B14" s="1" t="s">
        <v>30</v>
      </c>
      <c r="C14" s="48">
        <v>78</v>
      </c>
      <c r="D14" s="48">
        <v>15</v>
      </c>
      <c r="E14" s="48">
        <v>0</v>
      </c>
      <c r="F14" s="1">
        <v>93</v>
      </c>
      <c r="G14" s="1"/>
      <c r="H14" s="48">
        <v>84</v>
      </c>
      <c r="I14" s="48">
        <v>15</v>
      </c>
      <c r="J14" s="48">
        <v>0</v>
      </c>
      <c r="K14" s="1">
        <v>99</v>
      </c>
      <c r="L14" s="1"/>
      <c r="M14" s="1">
        <v>162</v>
      </c>
      <c r="N14" s="1">
        <v>30</v>
      </c>
      <c r="O14" s="1">
        <v>0</v>
      </c>
      <c r="P14" s="1">
        <v>192</v>
      </c>
      <c r="Q14" s="1"/>
      <c r="R14" s="48"/>
      <c r="S14" s="48"/>
      <c r="T14" s="48"/>
      <c r="U14" s="48"/>
      <c r="V14" s="48"/>
      <c r="W14" s="48"/>
      <c r="X14" s="51"/>
      <c r="Y14" s="51"/>
    </row>
    <row r="15" spans="1:25" ht="14.1" customHeight="1">
      <c r="A15" s="1"/>
      <c r="B15" s="1" t="s">
        <v>109</v>
      </c>
      <c r="C15" s="48">
        <v>270</v>
      </c>
      <c r="D15" s="48">
        <v>0</v>
      </c>
      <c r="E15" s="48">
        <v>0</v>
      </c>
      <c r="F15" s="1">
        <v>270</v>
      </c>
      <c r="G15" s="1"/>
      <c r="H15" s="48">
        <v>285</v>
      </c>
      <c r="I15" s="48">
        <v>0</v>
      </c>
      <c r="J15" s="48">
        <v>0</v>
      </c>
      <c r="K15" s="1">
        <v>285</v>
      </c>
      <c r="L15" s="1"/>
      <c r="M15" s="1">
        <v>555</v>
      </c>
      <c r="N15" s="1">
        <v>0</v>
      </c>
      <c r="O15" s="1">
        <v>0</v>
      </c>
      <c r="P15" s="1">
        <v>555</v>
      </c>
      <c r="Q15" s="1"/>
      <c r="R15" s="48"/>
      <c r="S15" s="48"/>
      <c r="T15" s="48"/>
      <c r="U15" s="48"/>
      <c r="V15" s="48"/>
      <c r="W15" s="48"/>
      <c r="X15" s="51"/>
      <c r="Y15" s="51"/>
    </row>
    <row r="16" spans="1:25" ht="14.1" customHeight="1">
      <c r="A16" s="1" t="s">
        <v>31</v>
      </c>
      <c r="B16" s="1"/>
      <c r="C16" s="1">
        <v>348</v>
      </c>
      <c r="D16" s="1">
        <v>15</v>
      </c>
      <c r="E16" s="1">
        <v>0</v>
      </c>
      <c r="F16" s="1">
        <v>363</v>
      </c>
      <c r="G16" s="1"/>
      <c r="H16" s="1">
        <v>369</v>
      </c>
      <c r="I16" s="1">
        <v>15</v>
      </c>
      <c r="J16" s="1">
        <v>0</v>
      </c>
      <c r="K16" s="1">
        <v>384</v>
      </c>
      <c r="L16" s="1"/>
      <c r="M16" s="1">
        <v>717</v>
      </c>
      <c r="N16" s="1">
        <v>30</v>
      </c>
      <c r="O16" s="1">
        <v>0</v>
      </c>
      <c r="P16" s="1">
        <v>747</v>
      </c>
      <c r="Q16" s="1"/>
      <c r="R16" s="48"/>
      <c r="S16" s="48"/>
      <c r="T16" s="48"/>
      <c r="U16" s="48"/>
      <c r="V16" s="48"/>
      <c r="W16" s="48"/>
      <c r="X16" s="51"/>
      <c r="Y16" s="51"/>
    </row>
    <row r="17" spans="1:25" ht="14.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48"/>
      <c r="S17" s="48"/>
      <c r="T17" s="48"/>
      <c r="U17" s="48"/>
      <c r="V17" s="48"/>
      <c r="W17" s="48"/>
      <c r="X17" s="51"/>
      <c r="Y17" s="51"/>
    </row>
    <row r="18" spans="1:25" ht="14.1" customHeight="1">
      <c r="A18" s="60" t="s">
        <v>94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48"/>
      <c r="S18" s="48"/>
      <c r="T18" s="48"/>
      <c r="U18" s="48"/>
      <c r="V18" s="48"/>
      <c r="W18" s="48"/>
      <c r="X18" s="51"/>
      <c r="Y18" s="51"/>
    </row>
    <row r="19" spans="1:25" ht="14.1" customHeight="1">
      <c r="A19" s="60"/>
      <c r="B19" s="1" t="s">
        <v>42</v>
      </c>
      <c r="C19" s="48">
        <v>120</v>
      </c>
      <c r="D19" s="48">
        <v>171</v>
      </c>
      <c r="E19" s="48">
        <v>0</v>
      </c>
      <c r="F19" s="1">
        <v>291</v>
      </c>
      <c r="G19" s="1"/>
      <c r="H19" s="48">
        <v>120</v>
      </c>
      <c r="I19" s="48">
        <v>168</v>
      </c>
      <c r="J19" s="48">
        <v>0</v>
      </c>
      <c r="K19" s="1">
        <v>288</v>
      </c>
      <c r="L19" s="1"/>
      <c r="M19" s="1">
        <v>240</v>
      </c>
      <c r="N19" s="1">
        <v>339</v>
      </c>
      <c r="O19" s="1">
        <v>0</v>
      </c>
      <c r="P19" s="1">
        <v>579</v>
      </c>
      <c r="Q19" s="1"/>
      <c r="R19" s="48"/>
      <c r="S19" s="48"/>
      <c r="T19" s="48"/>
      <c r="U19" s="48"/>
      <c r="V19" s="48"/>
      <c r="W19" s="48"/>
      <c r="X19" s="51"/>
      <c r="Y19" s="51"/>
    </row>
    <row r="20" spans="1:25" ht="14.1" customHeight="1">
      <c r="A20" s="60"/>
      <c r="B20" s="1" t="s">
        <v>43</v>
      </c>
      <c r="C20" s="48">
        <v>0</v>
      </c>
      <c r="D20" s="48">
        <v>183</v>
      </c>
      <c r="E20" s="48">
        <v>0</v>
      </c>
      <c r="F20" s="1">
        <v>183</v>
      </c>
      <c r="G20" s="1"/>
      <c r="H20" s="48">
        <v>0</v>
      </c>
      <c r="I20" s="48">
        <v>102</v>
      </c>
      <c r="J20" s="48">
        <v>0</v>
      </c>
      <c r="K20" s="1">
        <v>102</v>
      </c>
      <c r="L20" s="1"/>
      <c r="M20" s="1">
        <v>0</v>
      </c>
      <c r="N20" s="1">
        <v>285</v>
      </c>
      <c r="O20" s="1">
        <v>0</v>
      </c>
      <c r="P20" s="1">
        <v>285</v>
      </c>
      <c r="Q20" s="1"/>
      <c r="R20" s="48"/>
      <c r="S20" s="48"/>
      <c r="T20" s="48"/>
      <c r="U20" s="48"/>
      <c r="V20" s="48"/>
      <c r="W20" s="48"/>
      <c r="X20" s="51"/>
      <c r="Y20" s="51"/>
    </row>
    <row r="21" spans="1:25" ht="14.1" customHeight="1">
      <c r="A21" s="1"/>
      <c r="B21" s="1" t="s">
        <v>44</v>
      </c>
      <c r="C21" s="48">
        <v>559</v>
      </c>
      <c r="D21" s="48">
        <v>1074</v>
      </c>
      <c r="E21" s="48">
        <v>0</v>
      </c>
      <c r="F21" s="1">
        <v>1633</v>
      </c>
      <c r="G21" s="1"/>
      <c r="H21" s="48">
        <v>272</v>
      </c>
      <c r="I21" s="48">
        <v>870</v>
      </c>
      <c r="J21" s="48">
        <v>0</v>
      </c>
      <c r="K21" s="1">
        <v>1142</v>
      </c>
      <c r="L21" s="1"/>
      <c r="M21" s="1">
        <v>831</v>
      </c>
      <c r="N21" s="1">
        <v>1944</v>
      </c>
      <c r="O21" s="1">
        <v>0</v>
      </c>
      <c r="P21" s="1">
        <v>2775</v>
      </c>
      <c r="Q21" s="1"/>
      <c r="R21" s="48"/>
      <c r="S21" s="48"/>
      <c r="T21" s="48"/>
      <c r="U21" s="48"/>
      <c r="V21" s="48"/>
      <c r="W21" s="48"/>
      <c r="X21" s="51"/>
      <c r="Y21" s="51"/>
    </row>
    <row r="22" spans="1:25" ht="14.1" customHeight="1">
      <c r="A22" s="1" t="s">
        <v>70</v>
      </c>
      <c r="B22" s="1"/>
      <c r="C22" s="1">
        <v>679</v>
      </c>
      <c r="D22" s="1">
        <v>1428</v>
      </c>
      <c r="E22" s="1">
        <v>0</v>
      </c>
      <c r="F22" s="1">
        <v>2107</v>
      </c>
      <c r="G22" s="1"/>
      <c r="H22" s="1">
        <v>392</v>
      </c>
      <c r="I22" s="1">
        <v>1140</v>
      </c>
      <c r="J22" s="1">
        <v>0</v>
      </c>
      <c r="K22" s="1">
        <v>1532</v>
      </c>
      <c r="L22" s="1"/>
      <c r="M22" s="1">
        <v>1071</v>
      </c>
      <c r="N22" s="1">
        <v>2568</v>
      </c>
      <c r="O22" s="1">
        <v>0</v>
      </c>
      <c r="P22" s="1">
        <v>3639</v>
      </c>
      <c r="Q22" s="1"/>
      <c r="R22" s="48"/>
      <c r="S22" s="44"/>
      <c r="T22" s="44"/>
      <c r="U22" s="44"/>
      <c r="V22" s="44"/>
      <c r="W22" s="44"/>
    </row>
    <row r="23" spans="1:25" ht="14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48"/>
      <c r="S23" s="48"/>
      <c r="T23" s="48"/>
      <c r="U23" s="48"/>
      <c r="V23" s="48"/>
      <c r="W23" s="44"/>
    </row>
    <row r="24" spans="1:25" ht="14.1" hidden="1" customHeight="1">
      <c r="A24" s="1" t="s">
        <v>57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8"/>
      <c r="S24" s="48"/>
      <c r="T24" s="48"/>
      <c r="U24" s="48"/>
      <c r="V24" s="48"/>
      <c r="W24" s="48"/>
      <c r="X24" s="51"/>
      <c r="Y24" s="51"/>
    </row>
    <row r="25" spans="1:25" ht="14.1" hidden="1" customHeight="1">
      <c r="A25" s="1"/>
      <c r="B25" s="1" t="s">
        <v>57</v>
      </c>
      <c r="C25" s="48">
        <v>0</v>
      </c>
      <c r="D25" s="48">
        <v>0</v>
      </c>
      <c r="E25" s="48">
        <v>0</v>
      </c>
      <c r="F25" s="1">
        <v>0</v>
      </c>
      <c r="G25" s="1"/>
      <c r="H25" s="48">
        <v>0</v>
      </c>
      <c r="I25" s="48">
        <v>0</v>
      </c>
      <c r="J25" s="48">
        <v>0</v>
      </c>
      <c r="K25" s="1">
        <v>0</v>
      </c>
      <c r="L25" s="1"/>
      <c r="M25" s="1">
        <v>0</v>
      </c>
      <c r="N25" s="1">
        <v>0</v>
      </c>
      <c r="O25" s="1">
        <v>0</v>
      </c>
      <c r="P25" s="1">
        <v>0</v>
      </c>
      <c r="Q25" s="1"/>
      <c r="R25" s="48"/>
      <c r="S25" s="48"/>
      <c r="T25" s="48"/>
      <c r="U25" s="48"/>
      <c r="V25" s="48"/>
      <c r="W25" s="48"/>
      <c r="X25" s="51"/>
      <c r="Y25" s="51"/>
    </row>
    <row r="26" spans="1:25" ht="14.1" hidden="1" customHeight="1">
      <c r="A26" s="1" t="s">
        <v>84</v>
      </c>
      <c r="B26" s="1"/>
      <c r="C26" s="48">
        <v>0</v>
      </c>
      <c r="D26" s="48">
        <v>0</v>
      </c>
      <c r="E26" s="48">
        <v>0</v>
      </c>
      <c r="F26" s="48">
        <v>0</v>
      </c>
      <c r="G26" s="48"/>
      <c r="H26" s="48">
        <v>0</v>
      </c>
      <c r="I26" s="48">
        <v>0</v>
      </c>
      <c r="J26" s="48">
        <v>0</v>
      </c>
      <c r="K26" s="48">
        <v>0</v>
      </c>
      <c r="L26" s="48"/>
      <c r="M26" s="1">
        <v>0</v>
      </c>
      <c r="N26" s="1">
        <v>0</v>
      </c>
      <c r="O26" s="1">
        <v>0</v>
      </c>
      <c r="P26" s="1">
        <v>0</v>
      </c>
      <c r="Q26" s="1"/>
      <c r="R26" s="48"/>
      <c r="S26" s="44"/>
      <c r="T26" s="44"/>
      <c r="U26" s="44"/>
      <c r="V26" s="44"/>
      <c r="W26" s="44"/>
    </row>
    <row r="27" spans="1:25" ht="13.15" hidden="1" customHeight="1">
      <c r="A27" s="37"/>
      <c r="B27" s="1"/>
      <c r="C27" s="61"/>
      <c r="D27" s="61"/>
      <c r="E27" s="61"/>
      <c r="F27" s="1"/>
      <c r="G27" s="1"/>
      <c r="H27" s="61"/>
      <c r="I27" s="61"/>
      <c r="J27" s="61"/>
      <c r="K27" s="1"/>
      <c r="L27" s="1"/>
      <c r="M27" s="1"/>
      <c r="N27" s="1"/>
      <c r="O27" s="1"/>
      <c r="P27" s="1"/>
      <c r="Q27" s="1"/>
      <c r="R27" s="48"/>
      <c r="S27" s="48"/>
      <c r="T27" s="48"/>
      <c r="U27" s="48"/>
      <c r="V27" s="48"/>
      <c r="W27" s="48"/>
      <c r="X27" s="51"/>
      <c r="Y27" s="51"/>
    </row>
    <row r="28" spans="1:25" ht="13.15" customHeight="1">
      <c r="A28" s="1" t="s">
        <v>161</v>
      </c>
      <c r="B28" s="1"/>
      <c r="C28" s="1">
        <v>1131</v>
      </c>
      <c r="D28" s="1">
        <v>1443</v>
      </c>
      <c r="E28" s="1">
        <v>0</v>
      </c>
      <c r="F28" s="1">
        <v>2574</v>
      </c>
      <c r="G28" s="1"/>
      <c r="H28" s="1">
        <v>837</v>
      </c>
      <c r="I28" s="1">
        <v>1155</v>
      </c>
      <c r="J28" s="1">
        <v>0</v>
      </c>
      <c r="K28" s="1">
        <v>1992</v>
      </c>
      <c r="L28" s="1"/>
      <c r="M28" s="1">
        <v>1968</v>
      </c>
      <c r="N28" s="1">
        <v>2598</v>
      </c>
      <c r="O28" s="1">
        <v>0</v>
      </c>
      <c r="P28" s="1">
        <v>4566</v>
      </c>
      <c r="Q28" s="1"/>
      <c r="R28" s="48"/>
      <c r="S28" s="44"/>
      <c r="T28" s="44"/>
      <c r="U28" s="44"/>
      <c r="V28" s="44"/>
      <c r="W28" s="44"/>
    </row>
    <row r="29" spans="1:25" ht="13.1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8"/>
      <c r="S29" s="44"/>
      <c r="T29" s="44"/>
      <c r="U29" s="44"/>
      <c r="V29" s="44"/>
      <c r="W29" s="44"/>
    </row>
    <row r="30" spans="1:25" ht="13.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8"/>
      <c r="S30" s="44"/>
      <c r="T30" s="44"/>
      <c r="U30" s="44"/>
      <c r="V30" s="44"/>
      <c r="W30" s="44"/>
    </row>
    <row r="31" spans="1:25" ht="13.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8"/>
      <c r="S31" s="44"/>
      <c r="T31" s="44"/>
      <c r="U31" s="44"/>
      <c r="V31" s="44"/>
      <c r="W31" s="44"/>
    </row>
    <row r="32" spans="1:25" ht="13.1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8"/>
      <c r="S32" s="44"/>
      <c r="T32" s="44"/>
      <c r="U32" s="44"/>
      <c r="V32" s="44"/>
      <c r="W32" s="44"/>
    </row>
    <row r="33" spans="1:23" ht="13.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8"/>
      <c r="S33" s="44"/>
      <c r="T33" s="44"/>
      <c r="U33" s="44"/>
      <c r="V33" s="44"/>
      <c r="W33" s="44"/>
    </row>
    <row r="34" spans="1:23" ht="13.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8"/>
      <c r="S34" s="44"/>
      <c r="T34" s="44"/>
      <c r="U34" s="44"/>
      <c r="V34" s="44"/>
      <c r="W34" s="44"/>
    </row>
    <row r="35" spans="1:23" ht="13.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8"/>
      <c r="S35" s="44"/>
      <c r="T35" s="44"/>
      <c r="U35" s="44"/>
      <c r="V35" s="44"/>
      <c r="W35" s="44"/>
    </row>
    <row r="36" spans="1:23" ht="13.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8"/>
      <c r="S36" s="44"/>
      <c r="T36" s="44"/>
      <c r="U36" s="44"/>
      <c r="V36" s="44"/>
      <c r="W36" s="44"/>
    </row>
    <row r="37" spans="1:23" ht="13.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8"/>
      <c r="S37" s="44"/>
      <c r="T37" s="44"/>
      <c r="U37" s="44"/>
      <c r="V37" s="44"/>
      <c r="W37" s="44"/>
    </row>
    <row r="38" spans="1:23" ht="13.1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8"/>
      <c r="S38" s="44"/>
      <c r="T38" s="44"/>
      <c r="U38" s="44"/>
      <c r="V38" s="44"/>
      <c r="W38" s="44"/>
    </row>
    <row r="39" spans="1:23" ht="13.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8"/>
      <c r="S39" s="44"/>
      <c r="T39" s="44"/>
      <c r="U39" s="44"/>
      <c r="V39" s="44"/>
      <c r="W39" s="44"/>
    </row>
    <row r="40" spans="1:23" ht="13.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8"/>
      <c r="S40" s="44"/>
      <c r="T40" s="44"/>
      <c r="U40" s="44"/>
      <c r="V40" s="44"/>
      <c r="W40" s="44"/>
    </row>
    <row r="41" spans="1:23" ht="13.1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8"/>
      <c r="S41" s="44"/>
      <c r="T41" s="44"/>
      <c r="U41" s="44"/>
      <c r="V41" s="44"/>
      <c r="W41" s="44"/>
    </row>
    <row r="42" spans="1:23">
      <c r="A42" s="1"/>
      <c r="B42" s="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  <c r="R42" s="48"/>
      <c r="S42" s="44"/>
      <c r="T42" s="44"/>
      <c r="U42" s="44"/>
      <c r="V42" s="44"/>
      <c r="W42" s="44"/>
    </row>
    <row r="43" spans="1:23" ht="6" customHeight="1">
      <c r="A43" s="3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8"/>
      <c r="S43" s="44"/>
      <c r="T43" s="44"/>
      <c r="U43" s="44"/>
      <c r="V43" s="44"/>
      <c r="W43" s="44"/>
    </row>
    <row r="44" spans="1:23">
      <c r="A44" s="30" t="s">
        <v>143</v>
      </c>
      <c r="B44" s="1"/>
      <c r="C44" s="5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2" t="s">
        <v>158</v>
      </c>
      <c r="Q44" s="1"/>
      <c r="R44" s="48"/>
      <c r="S44" s="44"/>
      <c r="T44" s="44"/>
      <c r="U44" s="44"/>
      <c r="V44" s="44"/>
      <c r="W44" s="44"/>
    </row>
    <row r="45" spans="1:23" ht="10.15" customHeight="1">
      <c r="Q45" s="1"/>
      <c r="R45" s="48"/>
      <c r="S45" s="44"/>
      <c r="T45" s="44"/>
      <c r="U45" s="44"/>
      <c r="V45" s="44"/>
      <c r="W45" s="44"/>
    </row>
    <row r="46" spans="1:23">
      <c r="A46" s="53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</row>
    <row r="47" spans="1:2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4"/>
      <c r="R47" s="44"/>
      <c r="S47" s="44"/>
      <c r="T47" s="44"/>
      <c r="U47" s="44"/>
      <c r="V47" s="44"/>
      <c r="W47" s="44"/>
    </row>
    <row r="48" spans="1:23">
      <c r="A48" s="1"/>
      <c r="B48" s="1"/>
      <c r="C48" s="54"/>
      <c r="D48" s="54"/>
      <c r="E48" s="54"/>
      <c r="F48" s="1"/>
      <c r="G48" s="1"/>
      <c r="H48" s="55"/>
      <c r="I48" s="55"/>
      <c r="J48" s="55"/>
      <c r="K48" s="1"/>
      <c r="L48" s="1"/>
      <c r="M48" s="1"/>
      <c r="N48" s="1"/>
      <c r="O48" s="1"/>
      <c r="P48" s="1"/>
      <c r="Q48" s="44"/>
      <c r="R48" s="44"/>
      <c r="S48" s="44"/>
      <c r="T48" s="44"/>
      <c r="U48" s="44"/>
      <c r="V48" s="44"/>
      <c r="W48" s="44"/>
    </row>
    <row r="49" spans="1:16">
      <c r="A49" s="1"/>
      <c r="B49" s="1"/>
      <c r="C49" s="54"/>
      <c r="D49" s="54"/>
      <c r="E49" s="54"/>
      <c r="F49" s="1"/>
      <c r="G49" s="1"/>
      <c r="H49" s="55"/>
      <c r="I49" s="55"/>
      <c r="J49" s="55"/>
      <c r="K49" s="1"/>
      <c r="L49" s="1"/>
      <c r="M49" s="1"/>
      <c r="N49" s="1"/>
      <c r="O49" s="1"/>
      <c r="P49" s="1"/>
    </row>
    <row r="50" spans="1:16">
      <c r="A50" s="1"/>
      <c r="B50" s="1"/>
      <c r="C50" s="56"/>
      <c r="D50" s="56"/>
      <c r="E50" s="5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54"/>
      <c r="D51" s="54"/>
      <c r="E51" s="54"/>
      <c r="F51" s="1"/>
      <c r="G51" s="1"/>
      <c r="H51" s="55"/>
      <c r="I51" s="55"/>
      <c r="J51" s="55"/>
      <c r="K51" s="1"/>
      <c r="L51" s="1"/>
      <c r="M51" s="1"/>
      <c r="N51" s="1"/>
      <c r="O51" s="1"/>
      <c r="P51" s="1"/>
    </row>
    <row r="52" spans="1:16">
      <c r="A52" s="1"/>
      <c r="B52" s="1"/>
      <c r="C52" s="54"/>
      <c r="D52" s="54"/>
      <c r="E52" s="54"/>
      <c r="F52" s="1"/>
      <c r="G52" s="1"/>
      <c r="H52" s="55"/>
      <c r="I52" s="55"/>
      <c r="J52" s="55"/>
      <c r="K52" s="1"/>
      <c r="L52" s="1"/>
      <c r="M52" s="1"/>
      <c r="N52" s="1"/>
      <c r="O52" s="1"/>
      <c r="P52" s="1"/>
    </row>
    <row r="53" spans="1:16">
      <c r="A53" s="1"/>
      <c r="B53" s="1"/>
      <c r="C53" s="54"/>
      <c r="D53" s="54"/>
      <c r="E53" s="54"/>
      <c r="F53" s="1"/>
      <c r="G53" s="1"/>
      <c r="H53" s="55"/>
      <c r="I53" s="55"/>
      <c r="J53" s="55"/>
      <c r="K53" s="1"/>
      <c r="L53" s="1"/>
      <c r="M53" s="1"/>
      <c r="N53" s="1"/>
      <c r="O53" s="1"/>
      <c r="P53" s="1"/>
    </row>
    <row r="54" spans="1:16">
      <c r="A54" s="1"/>
      <c r="B54" s="1"/>
      <c r="C54" s="56"/>
      <c r="D54" s="56"/>
      <c r="E54" s="5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54"/>
      <c r="D55" s="54"/>
      <c r="E55" s="54"/>
      <c r="F55" s="1"/>
      <c r="G55" s="1"/>
      <c r="H55" s="55"/>
      <c r="I55" s="55"/>
      <c r="J55" s="55"/>
      <c r="K55" s="1"/>
      <c r="L55" s="1"/>
      <c r="M55" s="1"/>
      <c r="N55" s="1"/>
      <c r="O55" s="1"/>
      <c r="P55" s="1"/>
    </row>
    <row r="56" spans="1:16">
      <c r="A56" s="1"/>
      <c r="B56" s="1"/>
      <c r="C56" s="54"/>
      <c r="D56" s="54"/>
      <c r="E56" s="5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</sheetData>
  <mergeCells count="1">
    <mergeCell ref="A5:P5"/>
  </mergeCells>
  <printOptions horizontalCentered="1"/>
  <pageMargins left="0.5" right="0.5" top="0.7" bottom="0.5" header="0.26" footer="0.5"/>
  <pageSetup scale="9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81612-2E01-4226-A020-39534EC351B6}">
  <sheetPr transitionEvaluation="1"/>
  <dimension ref="A1:Y80"/>
  <sheetViews>
    <sheetView zoomScaleNormal="100" workbookViewId="0"/>
  </sheetViews>
  <sheetFormatPr defaultColWidth="9.7109375" defaultRowHeight="12.75"/>
  <cols>
    <col min="1" max="1" width="2.42578125" style="5" customWidth="1"/>
    <col min="2" max="2" width="30.42578125" style="5" customWidth="1"/>
    <col min="3" max="3" width="8.7109375" style="5" customWidth="1"/>
    <col min="4" max="5" width="7" style="5" customWidth="1"/>
    <col min="6" max="6" width="8" style="5" customWidth="1"/>
    <col min="7" max="7" width="2.5703125" style="5" customWidth="1"/>
    <col min="8" max="8" width="7" style="5" customWidth="1"/>
    <col min="9" max="9" width="7.140625" style="5" customWidth="1"/>
    <col min="10" max="11" width="7" style="5" customWidth="1"/>
    <col min="12" max="12" width="2.42578125" style="5" customWidth="1"/>
    <col min="13" max="13" width="8.42578125" style="5" customWidth="1"/>
    <col min="14" max="14" width="8.85546875" style="5" customWidth="1"/>
    <col min="15" max="15" width="7.140625" style="5" customWidth="1"/>
    <col min="16" max="16" width="8" style="5" customWidth="1"/>
    <col min="17" max="17" width="10.42578125" style="5" customWidth="1"/>
    <col min="18" max="16384" width="9.7109375" style="5"/>
  </cols>
  <sheetData>
    <row r="1" spans="1:25">
      <c r="Q1" s="62"/>
    </row>
    <row r="2" spans="1:25" ht="14.45" customHeight="1">
      <c r="A2" s="2" t="s">
        <v>154</v>
      </c>
      <c r="B2" s="46"/>
      <c r="C2" s="46"/>
      <c r="D2" s="46"/>
      <c r="E2" s="46"/>
      <c r="F2" s="46"/>
      <c r="G2" s="47"/>
      <c r="H2" s="47"/>
      <c r="I2" s="46"/>
      <c r="J2" s="46"/>
      <c r="K2" s="46"/>
      <c r="L2" s="46"/>
      <c r="M2" s="46"/>
      <c r="N2" s="46"/>
      <c r="O2" s="46"/>
      <c r="P2" s="47"/>
      <c r="Q2" s="57"/>
      <c r="R2" s="48"/>
      <c r="S2" s="48"/>
      <c r="T2" s="48"/>
      <c r="U2" s="48"/>
      <c r="V2" s="48"/>
      <c r="W2" s="48"/>
      <c r="X2" s="51"/>
      <c r="Y2" s="51"/>
    </row>
    <row r="3" spans="1:25" ht="14.45" customHeight="1">
      <c r="A3" s="2" t="s">
        <v>162</v>
      </c>
      <c r="B3" s="46"/>
      <c r="C3" s="46"/>
      <c r="D3" s="46"/>
      <c r="E3" s="46"/>
      <c r="F3" s="46"/>
      <c r="G3" s="47"/>
      <c r="H3" s="47"/>
      <c r="I3" s="46"/>
      <c r="J3" s="46"/>
      <c r="K3" s="46"/>
      <c r="L3" s="46"/>
      <c r="M3" s="46"/>
      <c r="N3" s="46"/>
      <c r="O3" s="46"/>
      <c r="P3" s="47"/>
      <c r="Q3" s="1"/>
      <c r="R3" s="48"/>
      <c r="S3" s="48"/>
      <c r="T3" s="48"/>
      <c r="U3" s="48"/>
      <c r="V3" s="48"/>
      <c r="W3" s="48"/>
      <c r="X3" s="51"/>
      <c r="Y3" s="51"/>
    </row>
    <row r="4" spans="1:25" ht="14.45" customHeight="1">
      <c r="A4" s="58" t="str">
        <f>+'Liberal Studies'!A4</f>
        <v>Preliminary Credit Hour Enrollment Report, Spring 2023</v>
      </c>
      <c r="B4" s="46"/>
      <c r="C4" s="46"/>
      <c r="D4" s="46"/>
      <c r="E4" s="46"/>
      <c r="F4" s="46"/>
      <c r="G4" s="47"/>
      <c r="H4" s="47"/>
      <c r="I4" s="46"/>
      <c r="J4" s="46"/>
      <c r="K4" s="46"/>
      <c r="L4" s="46"/>
      <c r="M4" s="46"/>
      <c r="N4" s="46"/>
      <c r="O4" s="46"/>
      <c r="P4" s="46"/>
      <c r="Q4" s="1"/>
      <c r="R4" s="48"/>
      <c r="S4" s="48"/>
      <c r="T4" s="48"/>
      <c r="U4" s="48"/>
      <c r="V4" s="48"/>
      <c r="W4" s="48"/>
      <c r="X4" s="51"/>
      <c r="Y4" s="51"/>
    </row>
    <row r="5" spans="1:25" ht="14.1" customHeight="1">
      <c r="A5" s="59" t="s">
        <v>160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1"/>
      <c r="R5" s="48"/>
      <c r="S5" s="48"/>
      <c r="T5" s="48"/>
      <c r="U5" s="48"/>
      <c r="V5" s="48"/>
      <c r="W5" s="48"/>
      <c r="X5" s="51"/>
      <c r="Y5" s="51"/>
    </row>
    <row r="6" spans="1:25" ht="15" customHeight="1">
      <c r="A6" s="50"/>
      <c r="B6" s="4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8"/>
      <c r="S6" s="48"/>
      <c r="T6" s="48"/>
      <c r="U6" s="48"/>
      <c r="V6" s="48"/>
      <c r="W6" s="48"/>
      <c r="X6" s="51"/>
      <c r="Y6" s="51"/>
    </row>
    <row r="7" spans="1:25">
      <c r="A7" s="1"/>
      <c r="B7" s="1"/>
      <c r="C7" s="1" t="s">
        <v>148</v>
      </c>
      <c r="D7" s="1"/>
      <c r="E7" s="1"/>
      <c r="F7" s="1"/>
      <c r="G7" s="1"/>
      <c r="H7" s="1" t="s">
        <v>149</v>
      </c>
      <c r="I7" s="1"/>
      <c r="J7" s="1"/>
      <c r="K7" s="1"/>
      <c r="L7" s="1"/>
      <c r="M7" s="33" t="s">
        <v>150</v>
      </c>
      <c r="N7" s="1"/>
      <c r="O7" s="1"/>
      <c r="P7" s="1"/>
      <c r="Q7" s="1"/>
      <c r="R7" s="48"/>
      <c r="S7" s="48"/>
      <c r="T7" s="48"/>
      <c r="U7" s="48"/>
      <c r="V7" s="48"/>
      <c r="W7" s="48"/>
      <c r="X7" s="51"/>
      <c r="Y7" s="51"/>
    </row>
    <row r="8" spans="1:25">
      <c r="A8" s="1"/>
      <c r="B8" s="1"/>
      <c r="C8" s="35" t="s">
        <v>3</v>
      </c>
      <c r="D8" s="35" t="s">
        <v>4</v>
      </c>
      <c r="E8" s="35" t="s">
        <v>108</v>
      </c>
      <c r="F8" s="35" t="s">
        <v>6</v>
      </c>
      <c r="G8" s="36"/>
      <c r="H8" s="35" t="s">
        <v>3</v>
      </c>
      <c r="I8" s="35" t="s">
        <v>4</v>
      </c>
      <c r="J8" s="35" t="s">
        <v>108</v>
      </c>
      <c r="K8" s="35" t="s">
        <v>6</v>
      </c>
      <c r="L8" s="36"/>
      <c r="M8" s="35" t="s">
        <v>3</v>
      </c>
      <c r="N8" s="35" t="s">
        <v>4</v>
      </c>
      <c r="O8" s="35" t="s">
        <v>108</v>
      </c>
      <c r="P8" s="35" t="s">
        <v>6</v>
      </c>
      <c r="Q8" s="1"/>
      <c r="R8" s="48"/>
      <c r="S8" s="48"/>
      <c r="T8" s="48"/>
      <c r="U8" s="48"/>
      <c r="V8" s="48"/>
      <c r="W8" s="48"/>
      <c r="X8" s="51"/>
      <c r="Y8" s="51"/>
    </row>
    <row r="9" spans="1:25" ht="12.6" hidden="1" customHeight="1">
      <c r="A9" s="1" t="s">
        <v>129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3"/>
      <c r="S9" s="64"/>
      <c r="T9" s="65"/>
      <c r="U9" s="44"/>
    </row>
    <row r="10" spans="1:25" ht="12.6" hidden="1" customHeight="1">
      <c r="A10" s="1"/>
      <c r="B10" s="66" t="s">
        <v>11</v>
      </c>
      <c r="C10" s="48">
        <v>0</v>
      </c>
      <c r="D10" s="48">
        <v>0</v>
      </c>
      <c r="E10" s="48">
        <v>0</v>
      </c>
      <c r="F10" s="1">
        <f>SUM(C10:E10)</f>
        <v>0</v>
      </c>
      <c r="G10" s="1"/>
      <c r="H10" s="48">
        <v>0</v>
      </c>
      <c r="I10" s="48">
        <v>0</v>
      </c>
      <c r="J10" s="48">
        <v>0</v>
      </c>
      <c r="K10" s="1">
        <f>SUM(H10:J10)</f>
        <v>0</v>
      </c>
      <c r="L10" s="1"/>
      <c r="M10" s="1">
        <f>H10+C10</f>
        <v>0</v>
      </c>
      <c r="N10" s="1">
        <f>I10+D10</f>
        <v>0</v>
      </c>
      <c r="O10" s="1">
        <f>J10+E10</f>
        <v>0</v>
      </c>
      <c r="P10" s="1">
        <f>K10+F10</f>
        <v>0</v>
      </c>
      <c r="Q10" s="1"/>
      <c r="R10" s="63"/>
      <c r="S10" s="64"/>
      <c r="T10" s="65"/>
      <c r="U10" s="44"/>
    </row>
    <row r="11" spans="1:25" ht="12.6" hidden="1" customHeight="1">
      <c r="A11" s="60" t="s">
        <v>12</v>
      </c>
      <c r="B11" s="1"/>
      <c r="C11" s="1">
        <f>+C10</f>
        <v>0</v>
      </c>
      <c r="D11" s="1">
        <f t="shared" ref="D11:F11" si="0">+D10</f>
        <v>0</v>
      </c>
      <c r="E11" s="1">
        <f t="shared" si="0"/>
        <v>0</v>
      </c>
      <c r="F11" s="1">
        <f t="shared" si="0"/>
        <v>0</v>
      </c>
      <c r="G11" s="1"/>
      <c r="H11" s="1">
        <f>+H10</f>
        <v>0</v>
      </c>
      <c r="I11" s="1">
        <f t="shared" ref="I11:K11" si="1">+I10</f>
        <v>0</v>
      </c>
      <c r="J11" s="1">
        <f t="shared" si="1"/>
        <v>0</v>
      </c>
      <c r="K11" s="1">
        <f t="shared" si="1"/>
        <v>0</v>
      </c>
      <c r="L11" s="1"/>
      <c r="M11" s="1">
        <f t="shared" ref="M11:P11" si="2">+M10</f>
        <v>0</v>
      </c>
      <c r="N11" s="1">
        <f t="shared" si="2"/>
        <v>0</v>
      </c>
      <c r="O11" s="1">
        <f t="shared" si="2"/>
        <v>0</v>
      </c>
      <c r="P11" s="1">
        <f t="shared" si="2"/>
        <v>0</v>
      </c>
      <c r="Q11" s="1"/>
      <c r="R11" s="63"/>
      <c r="S11" s="64"/>
      <c r="T11" s="65"/>
      <c r="U11" s="44"/>
    </row>
    <row r="12" spans="1:25" ht="9.9499999999999993" hidden="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63"/>
      <c r="S12" s="64"/>
      <c r="T12" s="65"/>
      <c r="U12" s="44"/>
    </row>
    <row r="13" spans="1:25" ht="12.6" customHeight="1">
      <c r="A13" s="1" t="s">
        <v>140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"/>
      <c r="R13" s="63"/>
      <c r="S13" s="64"/>
      <c r="T13" s="64"/>
      <c r="U13" s="48"/>
      <c r="V13" s="48"/>
      <c r="W13" s="48"/>
      <c r="X13" s="51"/>
      <c r="Y13" s="51"/>
    </row>
    <row r="14" spans="1:25" ht="12.6" customHeight="1">
      <c r="A14" s="1"/>
      <c r="B14" s="1" t="s">
        <v>16</v>
      </c>
      <c r="C14" s="48">
        <v>0</v>
      </c>
      <c r="D14" s="48">
        <v>0</v>
      </c>
      <c r="E14" s="48">
        <v>0</v>
      </c>
      <c r="F14" s="1">
        <v>0</v>
      </c>
      <c r="G14" s="1"/>
      <c r="H14" s="48">
        <v>0</v>
      </c>
      <c r="I14" s="48">
        <v>0</v>
      </c>
      <c r="J14" s="48">
        <v>12</v>
      </c>
      <c r="K14" s="1">
        <v>12</v>
      </c>
      <c r="L14" s="1"/>
      <c r="M14" s="1">
        <v>0</v>
      </c>
      <c r="N14" s="1">
        <v>0</v>
      </c>
      <c r="O14" s="1">
        <v>12</v>
      </c>
      <c r="P14" s="1">
        <v>12</v>
      </c>
      <c r="Q14" s="1"/>
      <c r="R14" s="63"/>
      <c r="S14" s="64"/>
      <c r="T14" s="64"/>
      <c r="U14" s="48"/>
      <c r="V14" s="48"/>
      <c r="W14" s="48"/>
      <c r="X14" s="51"/>
      <c r="Y14" s="51"/>
    </row>
    <row r="15" spans="1:25" ht="12.6" customHeight="1">
      <c r="A15" s="1"/>
      <c r="B15" s="1" t="s">
        <v>18</v>
      </c>
      <c r="C15" s="48">
        <v>0</v>
      </c>
      <c r="D15" s="48">
        <v>0</v>
      </c>
      <c r="E15" s="48">
        <v>0</v>
      </c>
      <c r="F15" s="1">
        <v>0</v>
      </c>
      <c r="G15" s="1"/>
      <c r="H15" s="48">
        <v>0</v>
      </c>
      <c r="I15" s="48">
        <v>0</v>
      </c>
      <c r="J15" s="48">
        <v>2</v>
      </c>
      <c r="K15" s="1">
        <v>2</v>
      </c>
      <c r="L15" s="1"/>
      <c r="M15" s="1">
        <v>0</v>
      </c>
      <c r="N15" s="1">
        <v>0</v>
      </c>
      <c r="O15" s="1">
        <v>2</v>
      </c>
      <c r="P15" s="1">
        <v>2</v>
      </c>
      <c r="Q15" s="1"/>
      <c r="R15" s="63"/>
      <c r="S15" s="64"/>
      <c r="T15" s="64"/>
      <c r="U15" s="48"/>
      <c r="V15" s="48"/>
      <c r="W15" s="48"/>
      <c r="X15" s="51"/>
      <c r="Y15" s="51"/>
    </row>
    <row r="16" spans="1:25" ht="12.6" customHeight="1">
      <c r="A16" s="1"/>
      <c r="B16" s="1" t="s">
        <v>20</v>
      </c>
      <c r="C16" s="48">
        <v>0</v>
      </c>
      <c r="D16" s="48">
        <v>0</v>
      </c>
      <c r="E16" s="48">
        <v>55</v>
      </c>
      <c r="F16" s="1">
        <v>55</v>
      </c>
      <c r="G16" s="1"/>
      <c r="H16" s="48">
        <v>0</v>
      </c>
      <c r="I16" s="48">
        <v>0</v>
      </c>
      <c r="J16" s="48">
        <v>204</v>
      </c>
      <c r="K16" s="1">
        <v>204</v>
      </c>
      <c r="L16" s="1"/>
      <c r="M16" s="1">
        <v>0</v>
      </c>
      <c r="N16" s="1">
        <v>0</v>
      </c>
      <c r="O16" s="1">
        <v>259</v>
      </c>
      <c r="P16" s="1">
        <v>259</v>
      </c>
      <c r="Q16" s="1"/>
      <c r="R16" s="63"/>
      <c r="S16" s="64"/>
      <c r="T16" s="64"/>
      <c r="U16" s="48"/>
      <c r="V16" s="48"/>
      <c r="W16" s="48"/>
      <c r="X16" s="51"/>
      <c r="Y16" s="51"/>
    </row>
    <row r="17" spans="1:25" ht="12.6" customHeight="1">
      <c r="A17" s="1"/>
      <c r="B17" s="1" t="s">
        <v>25</v>
      </c>
      <c r="C17" s="48">
        <v>0</v>
      </c>
      <c r="D17" s="48">
        <v>0</v>
      </c>
      <c r="E17" s="48">
        <v>0</v>
      </c>
      <c r="F17" s="1">
        <v>0</v>
      </c>
      <c r="G17" s="1"/>
      <c r="H17" s="48">
        <v>0</v>
      </c>
      <c r="I17" s="48">
        <v>0</v>
      </c>
      <c r="J17" s="48">
        <v>66</v>
      </c>
      <c r="K17" s="1">
        <v>66</v>
      </c>
      <c r="L17" s="1"/>
      <c r="M17" s="1">
        <v>0</v>
      </c>
      <c r="N17" s="1">
        <v>0</v>
      </c>
      <c r="O17" s="1">
        <v>66</v>
      </c>
      <c r="P17" s="1">
        <v>66</v>
      </c>
      <c r="Q17" s="1"/>
      <c r="R17" s="63"/>
      <c r="S17" s="64"/>
      <c r="T17" s="64"/>
      <c r="U17" s="48"/>
      <c r="V17" s="48"/>
      <c r="W17" s="48"/>
      <c r="X17" s="51"/>
      <c r="Y17" s="51"/>
    </row>
    <row r="18" spans="1:25" ht="12.6" customHeight="1">
      <c r="A18" s="1"/>
      <c r="B18" s="1" t="s">
        <v>66</v>
      </c>
      <c r="C18" s="48">
        <v>0</v>
      </c>
      <c r="D18" s="48">
        <v>0</v>
      </c>
      <c r="E18" s="48">
        <v>0</v>
      </c>
      <c r="F18" s="1">
        <v>0</v>
      </c>
      <c r="G18" s="1"/>
      <c r="H18" s="48">
        <v>0</v>
      </c>
      <c r="I18" s="48">
        <v>0</v>
      </c>
      <c r="J18" s="48">
        <v>6</v>
      </c>
      <c r="K18" s="1">
        <v>6</v>
      </c>
      <c r="L18" s="1"/>
      <c r="M18" s="1">
        <v>0</v>
      </c>
      <c r="N18" s="1">
        <v>0</v>
      </c>
      <c r="O18" s="1">
        <v>6</v>
      </c>
      <c r="P18" s="1">
        <v>6</v>
      </c>
      <c r="Q18" s="1"/>
      <c r="R18" s="63"/>
      <c r="S18" s="64"/>
      <c r="T18" s="64"/>
      <c r="U18" s="48"/>
      <c r="V18" s="48"/>
      <c r="W18" s="48"/>
      <c r="X18" s="51"/>
      <c r="Y18" s="51"/>
    </row>
    <row r="19" spans="1:25" ht="12.6" customHeight="1">
      <c r="A19" s="1"/>
      <c r="B19" s="1" t="s">
        <v>28</v>
      </c>
      <c r="C19" s="48">
        <v>0</v>
      </c>
      <c r="D19" s="48">
        <v>0</v>
      </c>
      <c r="E19" s="48">
        <v>3</v>
      </c>
      <c r="F19" s="1">
        <v>3</v>
      </c>
      <c r="G19" s="1"/>
      <c r="H19" s="48">
        <v>0</v>
      </c>
      <c r="I19" s="48">
        <v>0</v>
      </c>
      <c r="J19" s="48">
        <v>33</v>
      </c>
      <c r="K19" s="1">
        <v>33</v>
      </c>
      <c r="L19" s="1"/>
      <c r="M19" s="1">
        <v>0</v>
      </c>
      <c r="N19" s="1">
        <v>0</v>
      </c>
      <c r="O19" s="1">
        <v>36</v>
      </c>
      <c r="P19" s="1">
        <v>36</v>
      </c>
      <c r="Q19" s="1"/>
      <c r="R19" s="63"/>
      <c r="S19" s="64"/>
      <c r="T19" s="64"/>
      <c r="U19" s="48"/>
      <c r="V19" s="48"/>
      <c r="W19" s="48"/>
      <c r="X19" s="51"/>
      <c r="Y19" s="51"/>
    </row>
    <row r="20" spans="1:25" ht="12.6" customHeight="1">
      <c r="A20" s="1"/>
      <c r="B20" s="1" t="s">
        <v>163</v>
      </c>
      <c r="C20" s="48">
        <v>0</v>
      </c>
      <c r="D20" s="48">
        <v>0</v>
      </c>
      <c r="E20" s="48">
        <v>0</v>
      </c>
      <c r="F20" s="1">
        <v>0</v>
      </c>
      <c r="G20" s="1"/>
      <c r="H20" s="48">
        <v>0</v>
      </c>
      <c r="I20" s="48">
        <v>0</v>
      </c>
      <c r="J20" s="48">
        <v>9</v>
      </c>
      <c r="K20" s="1">
        <v>9</v>
      </c>
      <c r="L20" s="1"/>
      <c r="M20" s="1">
        <v>0</v>
      </c>
      <c r="N20" s="1">
        <v>0</v>
      </c>
      <c r="O20" s="1">
        <v>9</v>
      </c>
      <c r="P20" s="1">
        <v>9</v>
      </c>
      <c r="Q20" s="1"/>
      <c r="R20" s="63"/>
      <c r="S20" s="64"/>
      <c r="T20" s="64"/>
      <c r="U20" s="48"/>
      <c r="V20" s="48"/>
      <c r="W20" s="48"/>
      <c r="X20" s="51"/>
      <c r="Y20" s="51"/>
    </row>
    <row r="21" spans="1:25" ht="12.6" customHeight="1">
      <c r="A21" s="1" t="s">
        <v>88</v>
      </c>
      <c r="B21" s="1"/>
      <c r="C21" s="1">
        <v>0</v>
      </c>
      <c r="D21" s="1">
        <v>0</v>
      </c>
      <c r="E21" s="1">
        <v>58</v>
      </c>
      <c r="F21" s="1">
        <v>58</v>
      </c>
      <c r="G21" s="1"/>
      <c r="H21" s="1">
        <v>0</v>
      </c>
      <c r="I21" s="1">
        <v>0</v>
      </c>
      <c r="J21" s="1">
        <v>332</v>
      </c>
      <c r="K21" s="1">
        <v>332</v>
      </c>
      <c r="L21" s="1"/>
      <c r="M21" s="1">
        <v>0</v>
      </c>
      <c r="N21" s="1">
        <v>0</v>
      </c>
      <c r="O21" s="1">
        <v>390</v>
      </c>
      <c r="P21" s="1">
        <v>390</v>
      </c>
      <c r="Q21" s="1"/>
      <c r="R21" s="63"/>
      <c r="S21" s="64"/>
      <c r="T21" s="64"/>
      <c r="U21" s="48"/>
      <c r="V21" s="48"/>
      <c r="W21" s="48"/>
      <c r="X21" s="51"/>
      <c r="Y21" s="51"/>
    </row>
    <row r="22" spans="1:25" ht="9.9499999999999993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63"/>
      <c r="S22" s="64"/>
      <c r="T22" s="65"/>
      <c r="U22" s="44"/>
    </row>
    <row r="23" spans="1:25" ht="12.6" customHeight="1">
      <c r="A23" s="60" t="s">
        <v>73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63"/>
      <c r="S23" s="64"/>
      <c r="T23" s="65"/>
      <c r="U23" s="44"/>
    </row>
    <row r="24" spans="1:25" ht="12.6" customHeight="1">
      <c r="A24" s="1"/>
      <c r="B24" s="66" t="s">
        <v>164</v>
      </c>
      <c r="C24" s="48">
        <v>0</v>
      </c>
      <c r="D24" s="48">
        <v>0</v>
      </c>
      <c r="E24" s="48">
        <v>0</v>
      </c>
      <c r="F24" s="1">
        <v>0</v>
      </c>
      <c r="G24" s="1"/>
      <c r="H24" s="48">
        <v>0</v>
      </c>
      <c r="I24" s="48">
        <v>0</v>
      </c>
      <c r="J24" s="48">
        <v>57</v>
      </c>
      <c r="K24" s="1">
        <v>57</v>
      </c>
      <c r="L24" s="1"/>
      <c r="M24" s="1">
        <v>0</v>
      </c>
      <c r="N24" s="1">
        <v>0</v>
      </c>
      <c r="O24" s="1">
        <v>57</v>
      </c>
      <c r="P24" s="1">
        <v>57</v>
      </c>
      <c r="Q24" s="1"/>
      <c r="R24" s="63"/>
      <c r="S24" s="64"/>
      <c r="T24" s="65"/>
      <c r="U24" s="44"/>
    </row>
    <row r="25" spans="1:25" ht="12.6" customHeight="1">
      <c r="A25" s="60" t="s">
        <v>77</v>
      </c>
      <c r="B25" s="1"/>
      <c r="C25" s="1">
        <v>0</v>
      </c>
      <c r="D25" s="1">
        <v>0</v>
      </c>
      <c r="E25" s="1">
        <v>0</v>
      </c>
      <c r="F25" s="1">
        <v>0</v>
      </c>
      <c r="G25" s="1"/>
      <c r="H25" s="1">
        <v>0</v>
      </c>
      <c r="I25" s="1">
        <v>0</v>
      </c>
      <c r="J25" s="1">
        <v>57</v>
      </c>
      <c r="K25" s="1">
        <v>57</v>
      </c>
      <c r="L25" s="1"/>
      <c r="M25" s="1">
        <v>0</v>
      </c>
      <c r="N25" s="1">
        <v>0</v>
      </c>
      <c r="O25" s="1">
        <v>57</v>
      </c>
      <c r="P25" s="1">
        <v>57</v>
      </c>
      <c r="Q25" s="1"/>
      <c r="R25" s="63"/>
      <c r="S25" s="64"/>
      <c r="T25" s="65"/>
      <c r="U25" s="44"/>
    </row>
    <row r="26" spans="1:25" ht="9.9499999999999993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63"/>
      <c r="S26" s="64"/>
      <c r="T26" s="65"/>
      <c r="U26" s="44"/>
    </row>
    <row r="27" spans="1:25" ht="12.6" customHeight="1">
      <c r="A27" s="60" t="s">
        <v>97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63"/>
      <c r="S27" s="64"/>
      <c r="T27" s="65"/>
      <c r="U27" s="44"/>
    </row>
    <row r="28" spans="1:25" ht="12.6" customHeight="1">
      <c r="A28" s="60"/>
      <c r="B28" s="1" t="s">
        <v>138</v>
      </c>
      <c r="C28" s="48">
        <v>0</v>
      </c>
      <c r="D28" s="48">
        <v>0</v>
      </c>
      <c r="E28" s="48">
        <v>0</v>
      </c>
      <c r="F28" s="1">
        <v>0</v>
      </c>
      <c r="G28" s="1"/>
      <c r="H28" s="48">
        <v>0</v>
      </c>
      <c r="I28" s="48">
        <v>0</v>
      </c>
      <c r="J28" s="48">
        <v>6</v>
      </c>
      <c r="K28" s="1">
        <v>6</v>
      </c>
      <c r="L28" s="1"/>
      <c r="M28" s="1">
        <v>0</v>
      </c>
      <c r="N28" s="1">
        <v>0</v>
      </c>
      <c r="O28" s="1">
        <v>6</v>
      </c>
      <c r="P28" s="1">
        <v>6</v>
      </c>
      <c r="Q28" s="1"/>
      <c r="R28" s="63"/>
      <c r="S28" s="64"/>
      <c r="T28" s="65"/>
      <c r="U28" s="44"/>
    </row>
    <row r="29" spans="1:25" ht="12.6" customHeight="1">
      <c r="A29" s="60" t="s">
        <v>33</v>
      </c>
      <c r="B29" s="1"/>
      <c r="C29" s="1">
        <v>0</v>
      </c>
      <c r="D29" s="1">
        <v>0</v>
      </c>
      <c r="E29" s="1">
        <v>0</v>
      </c>
      <c r="F29" s="1">
        <v>0</v>
      </c>
      <c r="G29" s="1"/>
      <c r="H29" s="1">
        <v>0</v>
      </c>
      <c r="I29" s="1">
        <v>0</v>
      </c>
      <c r="J29" s="1">
        <v>6</v>
      </c>
      <c r="K29" s="1">
        <v>6</v>
      </c>
      <c r="L29" s="1"/>
      <c r="M29" s="1">
        <v>0</v>
      </c>
      <c r="N29" s="1">
        <v>0</v>
      </c>
      <c r="O29" s="1">
        <v>6</v>
      </c>
      <c r="P29" s="1">
        <v>6</v>
      </c>
      <c r="Q29" s="1"/>
      <c r="R29" s="63"/>
      <c r="S29" s="64"/>
      <c r="T29" s="65"/>
      <c r="U29" s="44"/>
    </row>
    <row r="30" spans="1:25" ht="9.9499999999999993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63"/>
      <c r="S30" s="64"/>
      <c r="T30" s="65"/>
      <c r="U30" s="44"/>
    </row>
    <row r="31" spans="1:25" ht="12.6" hidden="1" customHeight="1">
      <c r="A31" s="60" t="s">
        <v>117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63"/>
      <c r="S31" s="64"/>
      <c r="T31" s="65"/>
      <c r="U31" s="44"/>
    </row>
    <row r="32" spans="1:25" ht="12.6" hidden="1" customHeight="1">
      <c r="A32" s="60"/>
      <c r="B32" s="1" t="s">
        <v>111</v>
      </c>
      <c r="C32" s="48">
        <v>0</v>
      </c>
      <c r="D32" s="48">
        <v>0</v>
      </c>
      <c r="E32" s="48">
        <v>0</v>
      </c>
      <c r="F32" s="1">
        <v>0</v>
      </c>
      <c r="G32" s="1"/>
      <c r="H32" s="48">
        <v>0</v>
      </c>
      <c r="I32" s="48">
        <v>0</v>
      </c>
      <c r="J32" s="48">
        <v>0</v>
      </c>
      <c r="K32" s="1">
        <v>0</v>
      </c>
      <c r="L32" s="1"/>
      <c r="M32" s="1">
        <v>0</v>
      </c>
      <c r="N32" s="1">
        <v>0</v>
      </c>
      <c r="O32" s="1">
        <v>0</v>
      </c>
      <c r="P32" s="1">
        <v>0</v>
      </c>
      <c r="Q32" s="1"/>
      <c r="R32" s="63"/>
      <c r="S32" s="64"/>
      <c r="T32" s="65"/>
      <c r="U32" s="44"/>
    </row>
    <row r="33" spans="1:23" ht="12.6" hidden="1" customHeight="1">
      <c r="A33" s="60" t="s">
        <v>41</v>
      </c>
      <c r="B33" s="1"/>
      <c r="C33" s="1">
        <v>0</v>
      </c>
      <c r="D33" s="1">
        <v>0</v>
      </c>
      <c r="E33" s="1">
        <v>0</v>
      </c>
      <c r="F33" s="1">
        <v>0</v>
      </c>
      <c r="G33" s="1"/>
      <c r="H33" s="1">
        <v>0</v>
      </c>
      <c r="I33" s="1">
        <v>0</v>
      </c>
      <c r="J33" s="1">
        <v>0</v>
      </c>
      <c r="K33" s="1">
        <v>0</v>
      </c>
      <c r="L33" s="1"/>
      <c r="M33" s="1">
        <v>0</v>
      </c>
      <c r="N33" s="1">
        <v>0</v>
      </c>
      <c r="O33" s="1">
        <v>0</v>
      </c>
      <c r="P33" s="1">
        <v>0</v>
      </c>
      <c r="Q33" s="1"/>
      <c r="R33" s="63"/>
      <c r="S33" s="64"/>
      <c r="T33" s="65"/>
      <c r="U33" s="44"/>
    </row>
    <row r="34" spans="1:23" ht="9.9499999999999993" hidden="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63"/>
      <c r="S34" s="64"/>
      <c r="T34" s="65"/>
      <c r="U34" s="44"/>
    </row>
    <row r="35" spans="1:23" ht="12.6" hidden="1" customHeight="1">
      <c r="A35" s="60" t="s">
        <v>58</v>
      </c>
      <c r="B35" s="1"/>
      <c r="C35" s="48">
        <v>0</v>
      </c>
      <c r="D35" s="48">
        <v>0</v>
      </c>
      <c r="E35" s="48">
        <v>0</v>
      </c>
      <c r="F35" s="1">
        <v>0</v>
      </c>
      <c r="G35" s="1"/>
      <c r="H35" s="48">
        <v>0</v>
      </c>
      <c r="I35" s="48">
        <v>0</v>
      </c>
      <c r="J35" s="48">
        <v>0</v>
      </c>
      <c r="K35" s="1">
        <v>0</v>
      </c>
      <c r="L35" s="1"/>
      <c r="M35" s="1">
        <v>0</v>
      </c>
      <c r="N35" s="1">
        <v>0</v>
      </c>
      <c r="O35" s="1">
        <v>0</v>
      </c>
      <c r="P35" s="1">
        <v>0</v>
      </c>
      <c r="Q35" s="1"/>
      <c r="R35" s="63"/>
      <c r="S35" s="64"/>
      <c r="T35" s="65"/>
      <c r="U35" s="44"/>
    </row>
    <row r="36" spans="1:23" ht="9.9499999999999993" hidden="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63"/>
      <c r="S36" s="64"/>
      <c r="T36" s="65"/>
      <c r="U36" s="44"/>
    </row>
    <row r="37" spans="1:23" ht="12.6" customHeight="1">
      <c r="A37" s="60" t="s">
        <v>137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63"/>
      <c r="S37" s="64"/>
      <c r="T37" s="65"/>
      <c r="U37" s="44"/>
    </row>
    <row r="38" spans="1:23" ht="12.6" customHeight="1">
      <c r="A38" s="60"/>
      <c r="B38" s="1" t="s">
        <v>98</v>
      </c>
      <c r="C38" s="48">
        <v>0</v>
      </c>
      <c r="D38" s="48">
        <v>0</v>
      </c>
      <c r="E38" s="48">
        <v>12</v>
      </c>
      <c r="F38" s="1">
        <v>12</v>
      </c>
      <c r="G38" s="1"/>
      <c r="H38" s="48">
        <v>0</v>
      </c>
      <c r="I38" s="48">
        <v>0</v>
      </c>
      <c r="J38" s="48">
        <v>300</v>
      </c>
      <c r="K38" s="1">
        <v>300</v>
      </c>
      <c r="L38" s="1"/>
      <c r="M38" s="1">
        <v>0</v>
      </c>
      <c r="N38" s="1">
        <v>0</v>
      </c>
      <c r="O38" s="1">
        <v>312</v>
      </c>
      <c r="P38" s="1">
        <v>312</v>
      </c>
      <c r="Q38" s="1"/>
      <c r="R38" s="63"/>
      <c r="S38" s="64"/>
      <c r="T38" s="65"/>
      <c r="U38" s="44"/>
    </row>
    <row r="39" spans="1:23" ht="12.6" customHeight="1">
      <c r="A39" s="60" t="s">
        <v>85</v>
      </c>
      <c r="B39" s="1"/>
      <c r="C39" s="1">
        <v>0</v>
      </c>
      <c r="D39" s="1">
        <v>0</v>
      </c>
      <c r="E39" s="1">
        <v>12</v>
      </c>
      <c r="F39" s="1">
        <v>12</v>
      </c>
      <c r="G39" s="1"/>
      <c r="H39" s="1">
        <v>0</v>
      </c>
      <c r="I39" s="1">
        <v>0</v>
      </c>
      <c r="J39" s="1">
        <v>300</v>
      </c>
      <c r="K39" s="1">
        <v>300</v>
      </c>
      <c r="L39" s="1"/>
      <c r="M39" s="1">
        <v>0</v>
      </c>
      <c r="N39" s="1">
        <v>0</v>
      </c>
      <c r="O39" s="1">
        <v>312</v>
      </c>
      <c r="P39" s="1">
        <v>312</v>
      </c>
      <c r="Q39" s="1"/>
      <c r="R39" s="63"/>
      <c r="S39" s="64"/>
      <c r="T39" s="65"/>
      <c r="U39" s="44"/>
    </row>
    <row r="40" spans="1:23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63"/>
      <c r="S40" s="64"/>
      <c r="T40" s="65"/>
      <c r="U40" s="44"/>
    </row>
    <row r="41" spans="1:23" ht="12.6" customHeight="1">
      <c r="A41" s="1" t="s">
        <v>165</v>
      </c>
      <c r="B41" s="1"/>
      <c r="C41" s="1">
        <v>0</v>
      </c>
      <c r="D41" s="1">
        <v>0</v>
      </c>
      <c r="E41" s="1">
        <v>70</v>
      </c>
      <c r="F41" s="1">
        <v>70</v>
      </c>
      <c r="G41" s="1"/>
      <c r="H41" s="1">
        <v>0</v>
      </c>
      <c r="I41" s="1">
        <v>0</v>
      </c>
      <c r="J41" s="1">
        <v>695</v>
      </c>
      <c r="K41" s="1">
        <v>695</v>
      </c>
      <c r="L41" s="1"/>
      <c r="M41" s="1">
        <v>0</v>
      </c>
      <c r="N41" s="1">
        <v>0</v>
      </c>
      <c r="O41" s="1">
        <v>765</v>
      </c>
      <c r="P41" s="1">
        <v>765</v>
      </c>
      <c r="Q41" s="1"/>
      <c r="R41" s="48"/>
      <c r="S41" s="44"/>
      <c r="T41" s="44"/>
      <c r="U41" s="44"/>
      <c r="V41" s="44"/>
      <c r="W41" s="44"/>
    </row>
    <row r="42" spans="1:23" ht="12.6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8"/>
      <c r="S42" s="44"/>
      <c r="T42" s="44"/>
      <c r="U42" s="44"/>
      <c r="V42" s="44"/>
      <c r="W42" s="44"/>
    </row>
    <row r="43" spans="1:23" ht="12.6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8"/>
      <c r="S43" s="44"/>
      <c r="T43" s="44"/>
      <c r="U43" s="44"/>
      <c r="V43" s="44"/>
      <c r="W43" s="44"/>
    </row>
    <row r="44" spans="1:23" ht="12.6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8"/>
      <c r="S44" s="44"/>
      <c r="T44" s="44"/>
      <c r="U44" s="44"/>
      <c r="V44" s="44"/>
      <c r="W44" s="44"/>
    </row>
    <row r="45" spans="1:23" ht="12.6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8"/>
      <c r="S45" s="44"/>
      <c r="T45" s="44"/>
      <c r="U45" s="44"/>
      <c r="V45" s="44"/>
      <c r="W45" s="44"/>
    </row>
    <row r="46" spans="1:23" ht="12.6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8"/>
      <c r="S46" s="44"/>
      <c r="T46" s="44"/>
      <c r="U46" s="44"/>
      <c r="V46" s="44"/>
      <c r="W46" s="44"/>
    </row>
    <row r="47" spans="1:23" ht="12.6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8"/>
      <c r="S47" s="44"/>
      <c r="T47" s="44"/>
      <c r="U47" s="44"/>
      <c r="V47" s="44"/>
      <c r="W47" s="44"/>
    </row>
    <row r="48" spans="1:23" ht="12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8"/>
      <c r="S48" s="44"/>
      <c r="T48" s="44"/>
      <c r="U48" s="44"/>
      <c r="V48" s="44"/>
      <c r="W48" s="44"/>
    </row>
    <row r="49" spans="1:23" ht="12.6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8"/>
      <c r="S49" s="44"/>
      <c r="T49" s="44"/>
      <c r="U49" s="44"/>
      <c r="V49" s="44"/>
      <c r="W49" s="44"/>
    </row>
    <row r="50" spans="1:23" ht="12.6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8"/>
      <c r="S50" s="44"/>
      <c r="T50" s="44"/>
      <c r="U50" s="44"/>
      <c r="V50" s="44"/>
      <c r="W50" s="44"/>
    </row>
    <row r="51" spans="1:23" ht="12.6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8"/>
      <c r="S51" s="44"/>
      <c r="T51" s="44"/>
      <c r="U51" s="44"/>
      <c r="V51" s="44"/>
      <c r="W51" s="44"/>
    </row>
    <row r="52" spans="1:23" ht="12.6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8"/>
      <c r="S52" s="44"/>
      <c r="T52" s="44"/>
      <c r="U52" s="44"/>
      <c r="V52" s="44"/>
      <c r="W52" s="44"/>
    </row>
    <row r="53" spans="1:23" ht="12.6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8"/>
      <c r="S53" s="44"/>
      <c r="T53" s="44"/>
      <c r="U53" s="44"/>
      <c r="V53" s="44"/>
      <c r="W53" s="44"/>
    </row>
    <row r="54" spans="1:2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8"/>
      <c r="S54" s="44"/>
      <c r="T54" s="44"/>
      <c r="U54" s="44"/>
      <c r="V54" s="44"/>
      <c r="W54" s="44"/>
    </row>
    <row r="55" spans="1:23" ht="12" customHeight="1">
      <c r="A55" s="30" t="s">
        <v>143</v>
      </c>
      <c r="B55" s="1"/>
      <c r="C55" s="5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2" t="s">
        <v>158</v>
      </c>
      <c r="Q55" s="1"/>
      <c r="R55" s="48"/>
      <c r="S55" s="44"/>
      <c r="T55" s="44"/>
      <c r="U55" s="44"/>
      <c r="V55" s="44"/>
      <c r="W55" s="44"/>
    </row>
    <row r="56" spans="1:23" ht="10.15" customHeight="1">
      <c r="Q56" s="1"/>
      <c r="R56" s="48"/>
      <c r="S56" s="44"/>
      <c r="T56" s="44"/>
      <c r="U56" s="44"/>
      <c r="V56" s="44"/>
      <c r="W56" s="44"/>
    </row>
    <row r="57" spans="1:23">
      <c r="A57" s="53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1:2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4"/>
      <c r="R58" s="44"/>
      <c r="S58" s="44"/>
      <c r="T58" s="44"/>
      <c r="U58" s="44"/>
      <c r="V58" s="44"/>
      <c r="W58" s="44"/>
    </row>
    <row r="59" spans="1:23">
      <c r="A59" s="1"/>
      <c r="B59" s="1"/>
      <c r="C59" s="54"/>
      <c r="D59" s="54"/>
      <c r="E59" s="54"/>
      <c r="F59" s="1"/>
      <c r="G59" s="1"/>
      <c r="H59" s="55"/>
      <c r="I59" s="55"/>
      <c r="J59" s="55"/>
      <c r="K59" s="1"/>
      <c r="L59" s="1"/>
      <c r="M59" s="1"/>
      <c r="N59" s="1"/>
      <c r="O59" s="1"/>
      <c r="P59" s="1"/>
      <c r="Q59" s="44"/>
      <c r="R59" s="44"/>
      <c r="S59" s="44"/>
      <c r="T59" s="44"/>
      <c r="U59" s="44"/>
      <c r="V59" s="44"/>
      <c r="W59" s="44"/>
    </row>
    <row r="60" spans="1:23">
      <c r="A60" s="1"/>
      <c r="B60" s="1"/>
      <c r="C60" s="54"/>
      <c r="D60" s="54"/>
      <c r="E60" s="54"/>
      <c r="F60" s="1"/>
      <c r="G60" s="1"/>
      <c r="H60" s="55"/>
      <c r="I60" s="55"/>
      <c r="J60" s="55"/>
      <c r="K60" s="1"/>
      <c r="L60" s="1"/>
      <c r="M60" s="1"/>
      <c r="N60" s="1"/>
      <c r="O60" s="1"/>
      <c r="P60" s="1"/>
    </row>
    <row r="61" spans="1:23">
      <c r="A61" s="1"/>
      <c r="B61" s="1"/>
      <c r="C61" s="56"/>
      <c r="D61" s="56"/>
      <c r="E61" s="5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23">
      <c r="A62" s="1"/>
      <c r="B62" s="1"/>
      <c r="C62" s="54"/>
      <c r="D62" s="54"/>
      <c r="E62" s="54"/>
      <c r="F62" s="1"/>
      <c r="G62" s="1"/>
      <c r="H62" s="55"/>
      <c r="I62" s="55"/>
      <c r="J62" s="55"/>
      <c r="K62" s="1"/>
      <c r="L62" s="1"/>
      <c r="M62" s="1"/>
      <c r="N62" s="1"/>
      <c r="O62" s="1"/>
      <c r="P62" s="1"/>
    </row>
    <row r="63" spans="1:23">
      <c r="A63" s="1"/>
      <c r="B63" s="1"/>
      <c r="C63" s="54"/>
      <c r="D63" s="54"/>
      <c r="E63" s="54"/>
      <c r="F63" s="1"/>
      <c r="G63" s="1"/>
      <c r="H63" s="55"/>
      <c r="I63" s="55"/>
      <c r="J63" s="55"/>
      <c r="K63" s="1"/>
      <c r="L63" s="1"/>
      <c r="M63" s="1"/>
      <c r="N63" s="1"/>
      <c r="O63" s="1"/>
      <c r="P63" s="1"/>
    </row>
    <row r="64" spans="1:23">
      <c r="A64" s="1"/>
      <c r="B64" s="1"/>
      <c r="C64" s="54"/>
      <c r="D64" s="54"/>
      <c r="E64" s="54"/>
      <c r="F64" s="1"/>
      <c r="G64" s="1"/>
      <c r="H64" s="55"/>
      <c r="I64" s="55"/>
      <c r="J64" s="55"/>
      <c r="K64" s="1"/>
      <c r="L64" s="1"/>
      <c r="M64" s="1"/>
      <c r="N64" s="1"/>
      <c r="O64" s="1"/>
      <c r="P64" s="1"/>
    </row>
    <row r="65" spans="1:16">
      <c r="A65" s="1"/>
      <c r="B65" s="1"/>
      <c r="C65" s="56"/>
      <c r="D65" s="56"/>
      <c r="E65" s="5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54"/>
      <c r="D66" s="54"/>
      <c r="E66" s="54"/>
      <c r="F66" s="1"/>
      <c r="G66" s="1"/>
      <c r="H66" s="55"/>
      <c r="I66" s="55"/>
      <c r="J66" s="55"/>
      <c r="K66" s="1"/>
      <c r="L66" s="1"/>
      <c r="M66" s="1"/>
      <c r="N66" s="1"/>
      <c r="O66" s="1"/>
      <c r="P66" s="1"/>
    </row>
    <row r="67" spans="1:16">
      <c r="A67" s="1"/>
      <c r="B67" s="1"/>
      <c r="C67" s="54"/>
      <c r="D67" s="54"/>
      <c r="E67" s="5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</sheetData>
  <mergeCells count="1">
    <mergeCell ref="A5:P5"/>
  </mergeCells>
  <printOptions horizontalCentered="1"/>
  <pageMargins left="0.25" right="0.25" top="0.7" bottom="0.4" header="0.26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Y90"/>
  <sheetViews>
    <sheetView showGridLines="0" defaultGridColor="0" colorId="22" zoomScale="85" zoomScaleNormal="100" workbookViewId="0"/>
  </sheetViews>
  <sheetFormatPr defaultColWidth="9.7109375" defaultRowHeight="12.75"/>
  <cols>
    <col min="1" max="1" width="2.42578125" style="6" customWidth="1"/>
    <col min="2" max="2" width="23.85546875" style="6" customWidth="1"/>
    <col min="3" max="3" width="7.140625" style="6" customWidth="1"/>
    <col min="4" max="5" width="7" style="6" customWidth="1"/>
    <col min="6" max="6" width="8" style="6" customWidth="1"/>
    <col min="7" max="7" width="2.5703125" style="6" customWidth="1"/>
    <col min="8" max="8" width="7" style="6" customWidth="1"/>
    <col min="9" max="9" width="7.140625" style="6" customWidth="1"/>
    <col min="10" max="10" width="6.28515625" style="6" customWidth="1"/>
    <col min="11" max="11" width="7" style="6" customWidth="1"/>
    <col min="12" max="12" width="2.42578125" style="6" customWidth="1"/>
    <col min="13" max="13" width="8.42578125" style="6" customWidth="1"/>
    <col min="14" max="14" width="7" style="6" customWidth="1"/>
    <col min="15" max="15" width="7.140625" style="6" customWidth="1"/>
    <col min="16" max="16" width="8" style="6" customWidth="1"/>
    <col min="17" max="16384" width="9.7109375" style="6"/>
  </cols>
  <sheetData>
    <row r="1" spans="1:25" ht="15" customHeight="1">
      <c r="A1" s="8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U1" s="11"/>
      <c r="V1" s="11"/>
      <c r="W1" s="11"/>
      <c r="X1" s="12"/>
      <c r="Y1" s="12"/>
    </row>
    <row r="2" spans="1:25" ht="15" customHeight="1">
      <c r="A2" s="8" t="s">
        <v>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1"/>
      <c r="S2" s="11"/>
      <c r="T2" s="11"/>
      <c r="U2" s="11"/>
      <c r="V2" s="11"/>
      <c r="W2" s="11"/>
      <c r="X2" s="12"/>
      <c r="Y2" s="12"/>
    </row>
    <row r="3" spans="1:25" ht="15" customHeight="1">
      <c r="A3" s="2" t="s">
        <v>63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1"/>
      <c r="S3" s="11"/>
      <c r="T3" s="11"/>
      <c r="U3" s="11"/>
      <c r="V3" s="11"/>
      <c r="W3" s="11"/>
      <c r="X3" s="12"/>
      <c r="Y3" s="12"/>
    </row>
    <row r="4" spans="1:25" ht="15" customHeight="1">
      <c r="A4" s="7" t="s">
        <v>72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/>
      <c r="S4" s="11"/>
      <c r="T4" s="11"/>
      <c r="U4" s="11"/>
      <c r="V4" s="11"/>
      <c r="W4" s="11"/>
      <c r="X4" s="12"/>
      <c r="Y4" s="12"/>
    </row>
    <row r="5" spans="1:25" ht="11.25" customHeight="1">
      <c r="A5" s="13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1"/>
      <c r="S5" s="11"/>
      <c r="T5" s="11"/>
      <c r="U5" s="11"/>
      <c r="V5" s="11"/>
      <c r="W5" s="11"/>
      <c r="X5" s="12"/>
      <c r="Y5" s="12"/>
    </row>
    <row r="6" spans="1:25" ht="13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4"/>
      <c r="R6" s="15"/>
      <c r="S6" s="11"/>
      <c r="T6" s="11"/>
      <c r="U6" s="11"/>
      <c r="V6" s="11"/>
      <c r="W6" s="11"/>
      <c r="X6" s="12"/>
      <c r="Y6" s="12"/>
    </row>
    <row r="7" spans="1:25">
      <c r="A7" s="10"/>
      <c r="B7" s="10"/>
      <c r="C7" s="10" t="s">
        <v>1</v>
      </c>
      <c r="D7" s="10"/>
      <c r="E7" s="10"/>
      <c r="F7" s="10"/>
      <c r="G7" s="10"/>
      <c r="H7" s="10" t="s">
        <v>2</v>
      </c>
      <c r="I7" s="10"/>
      <c r="J7" s="10"/>
      <c r="K7" s="10"/>
      <c r="L7" s="10"/>
      <c r="M7" s="16" t="s">
        <v>67</v>
      </c>
      <c r="N7" s="10"/>
      <c r="O7" s="10"/>
      <c r="P7" s="10"/>
      <c r="Q7" s="10"/>
      <c r="R7" s="11"/>
      <c r="S7" s="11"/>
      <c r="T7" s="11"/>
      <c r="U7" s="11"/>
      <c r="V7" s="11"/>
      <c r="W7" s="11"/>
      <c r="X7" s="12"/>
      <c r="Y7" s="12"/>
    </row>
    <row r="8" spans="1:25">
      <c r="A8" s="10"/>
      <c r="B8" s="10"/>
      <c r="C8" s="17" t="s">
        <v>3</v>
      </c>
      <c r="D8" s="17" t="s">
        <v>4</v>
      </c>
      <c r="E8" s="17" t="s">
        <v>5</v>
      </c>
      <c r="F8" s="17" t="s">
        <v>6</v>
      </c>
      <c r="G8" s="18"/>
      <c r="H8" s="17" t="s">
        <v>3</v>
      </c>
      <c r="I8" s="17" t="s">
        <v>4</v>
      </c>
      <c r="J8" s="17" t="s">
        <v>5</v>
      </c>
      <c r="K8" s="17" t="s">
        <v>6</v>
      </c>
      <c r="L8" s="18"/>
      <c r="M8" s="17" t="s">
        <v>3</v>
      </c>
      <c r="N8" s="17" t="s">
        <v>4</v>
      </c>
      <c r="O8" s="17" t="s">
        <v>5</v>
      </c>
      <c r="P8" s="17" t="s">
        <v>6</v>
      </c>
      <c r="Q8" s="10"/>
      <c r="R8" s="11"/>
      <c r="S8" s="11"/>
      <c r="T8" s="11"/>
      <c r="U8" s="11"/>
      <c r="V8" s="11"/>
      <c r="W8" s="11"/>
      <c r="X8" s="12"/>
      <c r="Y8" s="12"/>
    </row>
    <row r="9" spans="1:25" ht="6" customHeight="1">
      <c r="A9" s="10"/>
      <c r="B9" s="10"/>
      <c r="C9" s="17"/>
      <c r="D9" s="17"/>
      <c r="E9" s="17"/>
      <c r="F9" s="17"/>
      <c r="G9" s="18"/>
      <c r="H9" s="17"/>
      <c r="I9" s="17"/>
      <c r="J9" s="17"/>
      <c r="K9" s="17"/>
      <c r="L9" s="18"/>
      <c r="M9" s="17"/>
      <c r="N9" s="17"/>
      <c r="O9" s="17"/>
      <c r="P9" s="17"/>
      <c r="Q9" s="10"/>
      <c r="R9" s="11"/>
      <c r="S9" s="11"/>
      <c r="T9" s="11"/>
      <c r="U9" s="11"/>
      <c r="V9" s="11"/>
      <c r="W9" s="11"/>
      <c r="X9" s="12"/>
      <c r="Y9" s="12"/>
    </row>
    <row r="10" spans="1:25" ht="13.5" customHeight="1">
      <c r="A10" s="10" t="s">
        <v>61</v>
      </c>
      <c r="B10" s="10"/>
      <c r="C10" s="26"/>
      <c r="D10" s="26"/>
      <c r="E10" s="26"/>
      <c r="F10" s="26"/>
      <c r="G10" s="26"/>
      <c r="H10" s="26"/>
      <c r="I10" s="26"/>
      <c r="J10" s="26"/>
      <c r="K10" s="26"/>
      <c r="L10" s="27"/>
      <c r="M10" s="26"/>
      <c r="N10" s="26"/>
      <c r="O10" s="26"/>
      <c r="P10" s="28"/>
      <c r="Q10" s="10"/>
      <c r="R10" s="11"/>
      <c r="S10" s="12"/>
      <c r="T10" s="12"/>
      <c r="U10" s="12"/>
      <c r="V10" s="12"/>
      <c r="W10" s="12"/>
      <c r="X10" s="12"/>
      <c r="Y10" s="12"/>
    </row>
    <row r="11" spans="1:25" ht="12" customHeight="1">
      <c r="A11" s="10"/>
      <c r="B11" s="1" t="s">
        <v>35</v>
      </c>
      <c r="C11" s="3">
        <v>720</v>
      </c>
      <c r="D11" s="3">
        <v>1691</v>
      </c>
      <c r="E11" s="3">
        <v>267</v>
      </c>
      <c r="F11" s="4">
        <f t="shared" ref="F11:F18" si="0">SUM(C11:E11)</f>
        <v>2678</v>
      </c>
      <c r="G11" s="4"/>
      <c r="H11" s="3">
        <v>273</v>
      </c>
      <c r="I11" s="3">
        <v>479</v>
      </c>
      <c r="J11" s="3">
        <v>297</v>
      </c>
      <c r="K11" s="4">
        <f t="shared" ref="K11:K18" si="1">SUM(H11:J11)</f>
        <v>1049</v>
      </c>
      <c r="L11" s="10"/>
      <c r="M11" s="4">
        <f t="shared" ref="M11:P18" si="2">H11+C11</f>
        <v>993</v>
      </c>
      <c r="N11" s="4">
        <f t="shared" si="2"/>
        <v>2170</v>
      </c>
      <c r="O11" s="4">
        <f t="shared" si="2"/>
        <v>564</v>
      </c>
      <c r="P11" s="4">
        <f t="shared" si="2"/>
        <v>3727</v>
      </c>
      <c r="Q11" s="10"/>
      <c r="R11" s="11"/>
      <c r="S11" s="11"/>
      <c r="T11" s="11"/>
      <c r="U11" s="11"/>
      <c r="V11" s="11"/>
      <c r="W11" s="11"/>
      <c r="X11" s="12"/>
      <c r="Y11" s="12"/>
    </row>
    <row r="12" spans="1:25" ht="12" customHeight="1">
      <c r="A12" s="10"/>
      <c r="B12" s="1" t="s">
        <v>71</v>
      </c>
      <c r="C12" s="3">
        <v>273</v>
      </c>
      <c r="D12" s="3">
        <v>572</v>
      </c>
      <c r="E12" s="3">
        <v>201</v>
      </c>
      <c r="F12" s="4">
        <f t="shared" si="0"/>
        <v>1046</v>
      </c>
      <c r="G12" s="4"/>
      <c r="H12" s="3">
        <v>80</v>
      </c>
      <c r="I12" s="3">
        <v>239</v>
      </c>
      <c r="J12" s="3">
        <v>318</v>
      </c>
      <c r="K12" s="4">
        <f t="shared" si="1"/>
        <v>637</v>
      </c>
      <c r="L12" s="10"/>
      <c r="M12" s="4">
        <f t="shared" si="2"/>
        <v>353</v>
      </c>
      <c r="N12" s="4">
        <f t="shared" si="2"/>
        <v>811</v>
      </c>
      <c r="O12" s="4">
        <f t="shared" si="2"/>
        <v>519</v>
      </c>
      <c r="P12" s="4">
        <f t="shared" si="2"/>
        <v>1683</v>
      </c>
      <c r="Q12" s="10"/>
      <c r="R12" s="11"/>
      <c r="S12" s="11"/>
      <c r="T12" s="11"/>
      <c r="U12" s="11"/>
      <c r="V12" s="11"/>
      <c r="W12" s="11"/>
      <c r="X12" s="12"/>
      <c r="Y12" s="12"/>
    </row>
    <row r="13" spans="1:25" ht="12" customHeight="1">
      <c r="A13" s="10"/>
      <c r="B13" s="1" t="s">
        <v>36</v>
      </c>
      <c r="C13" s="3">
        <v>426</v>
      </c>
      <c r="D13" s="3">
        <f>728+5</f>
        <v>733</v>
      </c>
      <c r="E13" s="3">
        <v>199</v>
      </c>
      <c r="F13" s="4">
        <f>SUM(C13:E13)</f>
        <v>1358</v>
      </c>
      <c r="G13" s="4"/>
      <c r="H13" s="3">
        <v>118</v>
      </c>
      <c r="I13" s="3">
        <f>136+6</f>
        <v>142</v>
      </c>
      <c r="J13" s="3">
        <v>232</v>
      </c>
      <c r="K13" s="4">
        <f t="shared" si="1"/>
        <v>492</v>
      </c>
      <c r="L13" s="10"/>
      <c r="M13" s="4">
        <f t="shared" si="2"/>
        <v>544</v>
      </c>
      <c r="N13" s="4">
        <f t="shared" si="2"/>
        <v>875</v>
      </c>
      <c r="O13" s="4">
        <f t="shared" si="2"/>
        <v>431</v>
      </c>
      <c r="P13" s="4">
        <f t="shared" si="2"/>
        <v>1850</v>
      </c>
      <c r="Q13" s="10"/>
      <c r="R13" s="11"/>
      <c r="S13" s="11"/>
      <c r="T13" s="11"/>
      <c r="U13" s="11"/>
      <c r="V13" s="11"/>
      <c r="W13" s="11"/>
      <c r="X13" s="12"/>
      <c r="Y13" s="12"/>
    </row>
    <row r="14" spans="1:25" ht="12" customHeight="1">
      <c r="A14" s="10"/>
      <c r="B14" s="1" t="s">
        <v>37</v>
      </c>
      <c r="C14" s="3">
        <v>735</v>
      </c>
      <c r="D14" s="3">
        <v>579</v>
      </c>
      <c r="E14" s="3">
        <v>178</v>
      </c>
      <c r="F14" s="4">
        <f t="shared" si="0"/>
        <v>1492</v>
      </c>
      <c r="G14" s="4"/>
      <c r="H14" s="3">
        <v>329</v>
      </c>
      <c r="I14" s="3">
        <v>129</v>
      </c>
      <c r="J14" s="3">
        <v>211</v>
      </c>
      <c r="K14" s="4">
        <f t="shared" si="1"/>
        <v>669</v>
      </c>
      <c r="L14" s="10"/>
      <c r="M14" s="4">
        <f t="shared" si="2"/>
        <v>1064</v>
      </c>
      <c r="N14" s="4">
        <f t="shared" si="2"/>
        <v>708</v>
      </c>
      <c r="O14" s="4">
        <f t="shared" si="2"/>
        <v>389</v>
      </c>
      <c r="P14" s="4">
        <f t="shared" si="2"/>
        <v>2161</v>
      </c>
      <c r="Q14" s="10"/>
      <c r="R14" s="11"/>
      <c r="S14" s="11"/>
      <c r="T14" s="11"/>
      <c r="U14" s="11"/>
      <c r="V14" s="11"/>
      <c r="W14" s="11"/>
      <c r="X14" s="12"/>
      <c r="Y14" s="12"/>
    </row>
    <row r="15" spans="1:25" ht="12" customHeight="1">
      <c r="A15" s="10"/>
      <c r="B15" s="1" t="s">
        <v>38</v>
      </c>
      <c r="C15" s="3">
        <v>355</v>
      </c>
      <c r="D15" s="3">
        <f>934+4</f>
        <v>938</v>
      </c>
      <c r="E15" s="3">
        <v>259</v>
      </c>
      <c r="F15" s="4">
        <f>SUM(C15:E15)</f>
        <v>1552</v>
      </c>
      <c r="G15" s="4"/>
      <c r="H15" s="3">
        <v>111</v>
      </c>
      <c r="I15" s="3">
        <f>325+6</f>
        <v>331</v>
      </c>
      <c r="J15" s="3">
        <v>405</v>
      </c>
      <c r="K15" s="4">
        <f t="shared" si="1"/>
        <v>847</v>
      </c>
      <c r="L15" s="10"/>
      <c r="M15" s="4">
        <f t="shared" si="2"/>
        <v>466</v>
      </c>
      <c r="N15" s="4">
        <f t="shared" si="2"/>
        <v>1269</v>
      </c>
      <c r="O15" s="4">
        <f t="shared" si="2"/>
        <v>664</v>
      </c>
      <c r="P15" s="4">
        <f t="shared" si="2"/>
        <v>2399</v>
      </c>
      <c r="Q15" s="10"/>
      <c r="R15" s="11"/>
      <c r="S15" s="11"/>
      <c r="T15" s="11"/>
      <c r="U15" s="11"/>
      <c r="V15" s="11"/>
      <c r="W15" s="11"/>
      <c r="X15" s="12"/>
      <c r="Y15" s="12"/>
    </row>
    <row r="16" spans="1:25" ht="12" customHeight="1">
      <c r="A16" s="10"/>
      <c r="B16" s="1" t="s">
        <v>34</v>
      </c>
      <c r="C16" s="3">
        <v>33</v>
      </c>
      <c r="D16" s="3">
        <v>16</v>
      </c>
      <c r="E16" s="3">
        <v>0</v>
      </c>
      <c r="F16" s="4">
        <f>SUM(C16:E16)</f>
        <v>49</v>
      </c>
      <c r="G16" s="4"/>
      <c r="H16" s="3">
        <v>11</v>
      </c>
      <c r="I16" s="3">
        <v>12</v>
      </c>
      <c r="J16" s="3">
        <v>0</v>
      </c>
      <c r="K16" s="4">
        <f>SUM(H16:J16)</f>
        <v>23</v>
      </c>
      <c r="L16" s="10"/>
      <c r="M16" s="4">
        <f>H16+C16</f>
        <v>44</v>
      </c>
      <c r="N16" s="4">
        <f>I16+D16</f>
        <v>28</v>
      </c>
      <c r="O16" s="4">
        <f>J16+E16</f>
        <v>0</v>
      </c>
      <c r="P16" s="4">
        <f>K16+F16</f>
        <v>72</v>
      </c>
      <c r="Q16" s="10"/>
      <c r="R16" s="11"/>
      <c r="S16" s="11"/>
      <c r="T16" s="11"/>
      <c r="U16" s="11"/>
      <c r="V16" s="11"/>
      <c r="W16" s="11"/>
      <c r="X16" s="12"/>
      <c r="Y16" s="12"/>
    </row>
    <row r="17" spans="1:25" ht="12" customHeight="1">
      <c r="A17" s="10"/>
      <c r="B17" s="1" t="s">
        <v>39</v>
      </c>
      <c r="C17" s="3">
        <v>563</v>
      </c>
      <c r="D17" s="3">
        <v>193</v>
      </c>
      <c r="E17" s="3">
        <v>2</v>
      </c>
      <c r="F17" s="4">
        <f t="shared" si="0"/>
        <v>758</v>
      </c>
      <c r="G17" s="4"/>
      <c r="H17" s="3">
        <v>211</v>
      </c>
      <c r="I17" s="3">
        <v>115</v>
      </c>
      <c r="J17" s="3">
        <v>4</v>
      </c>
      <c r="K17" s="4">
        <f t="shared" si="1"/>
        <v>330</v>
      </c>
      <c r="L17" s="10"/>
      <c r="M17" s="4">
        <f t="shared" si="2"/>
        <v>774</v>
      </c>
      <c r="N17" s="4">
        <f t="shared" si="2"/>
        <v>308</v>
      </c>
      <c r="O17" s="4">
        <f t="shared" si="2"/>
        <v>6</v>
      </c>
      <c r="P17" s="4">
        <f t="shared" si="2"/>
        <v>1088</v>
      </c>
      <c r="Q17" s="10"/>
      <c r="R17" s="11"/>
      <c r="S17" s="11"/>
      <c r="T17" s="11"/>
      <c r="U17" s="11"/>
      <c r="V17" s="11"/>
      <c r="W17" s="11"/>
      <c r="X17" s="12"/>
      <c r="Y17" s="12"/>
    </row>
    <row r="18" spans="1:25" ht="12" customHeight="1">
      <c r="A18" s="10"/>
      <c r="B18" s="1" t="s">
        <v>40</v>
      </c>
      <c r="C18" s="3">
        <v>153</v>
      </c>
      <c r="D18" s="3">
        <v>481</v>
      </c>
      <c r="E18" s="3">
        <v>156</v>
      </c>
      <c r="F18" s="4">
        <f t="shared" si="0"/>
        <v>790</v>
      </c>
      <c r="G18" s="4"/>
      <c r="H18" s="3">
        <v>36</v>
      </c>
      <c r="I18" s="3">
        <v>278</v>
      </c>
      <c r="J18" s="3">
        <v>261</v>
      </c>
      <c r="K18" s="4">
        <f t="shared" si="1"/>
        <v>575</v>
      </c>
      <c r="L18" s="10"/>
      <c r="M18" s="4">
        <f t="shared" si="2"/>
        <v>189</v>
      </c>
      <c r="N18" s="4">
        <f t="shared" si="2"/>
        <v>759</v>
      </c>
      <c r="O18" s="4">
        <f t="shared" si="2"/>
        <v>417</v>
      </c>
      <c r="P18" s="4">
        <f t="shared" si="2"/>
        <v>1365</v>
      </c>
      <c r="Q18" s="10"/>
      <c r="R18" s="11"/>
      <c r="S18" s="11"/>
      <c r="T18" s="11"/>
      <c r="U18" s="11"/>
      <c r="V18" s="11"/>
      <c r="W18" s="11"/>
      <c r="X18" s="12"/>
      <c r="Y18" s="12"/>
    </row>
    <row r="19" spans="1:25" ht="12" customHeight="1">
      <c r="A19" s="10" t="s">
        <v>41</v>
      </c>
      <c r="B19" s="10"/>
      <c r="C19" s="10">
        <f>SUM(C11:C18)</f>
        <v>3258</v>
      </c>
      <c r="D19" s="10">
        <f>SUM(D11:D18)</f>
        <v>5203</v>
      </c>
      <c r="E19" s="10">
        <f>SUM(E11:E18)</f>
        <v>1262</v>
      </c>
      <c r="F19" s="10">
        <f>SUM(C19:E19)</f>
        <v>9723</v>
      </c>
      <c r="G19" s="10"/>
      <c r="H19" s="10">
        <f>SUM(H11:H18)</f>
        <v>1169</v>
      </c>
      <c r="I19" s="10">
        <f>SUM(I11:I18)</f>
        <v>1725</v>
      </c>
      <c r="J19" s="10">
        <f>SUM(J11:J18)</f>
        <v>1728</v>
      </c>
      <c r="K19" s="10">
        <f>SUM(H19:J19)</f>
        <v>4622</v>
      </c>
      <c r="L19" s="10"/>
      <c r="M19" s="4">
        <f>SUM(M11:M18)</f>
        <v>4427</v>
      </c>
      <c r="N19" s="4">
        <f>SUM(N11:N18)</f>
        <v>6928</v>
      </c>
      <c r="O19" s="4">
        <f>SUM(O11:O18)</f>
        <v>2990</v>
      </c>
      <c r="P19" s="4">
        <f>SUM(P11:P18)</f>
        <v>14345</v>
      </c>
      <c r="Q19" s="10"/>
      <c r="R19" s="11"/>
      <c r="S19" s="11"/>
      <c r="T19" s="11"/>
      <c r="U19" s="11"/>
      <c r="V19" s="11"/>
      <c r="W19" s="11"/>
      <c r="X19" s="12"/>
      <c r="Y19" s="12"/>
    </row>
    <row r="20" spans="1:25" ht="12" customHeight="1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2"/>
      <c r="Y20" s="12"/>
    </row>
    <row r="21" spans="1:25" ht="12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2"/>
      <c r="Y21" s="12"/>
    </row>
    <row r="22" spans="1:25" ht="12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1"/>
      <c r="S22" s="11"/>
      <c r="T22" s="11"/>
      <c r="U22" s="11"/>
      <c r="V22" s="11"/>
      <c r="W22" s="11"/>
      <c r="X22" s="12"/>
      <c r="Y22" s="12"/>
    </row>
    <row r="23" spans="1:25" ht="12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1"/>
      <c r="S23" s="11"/>
      <c r="T23" s="11"/>
      <c r="U23" s="11"/>
      <c r="V23" s="11"/>
      <c r="W23" s="11"/>
      <c r="X23" s="12"/>
      <c r="Y23" s="12"/>
    </row>
    <row r="24" spans="1:25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1"/>
      <c r="S24" s="11"/>
      <c r="T24" s="11"/>
      <c r="U24" s="11"/>
      <c r="V24" s="11"/>
      <c r="W24" s="11"/>
      <c r="X24" s="12"/>
      <c r="Y24" s="12"/>
    </row>
    <row r="27" spans="1:25">
      <c r="A27" s="29" t="s">
        <v>56</v>
      </c>
      <c r="B27" s="1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25">
      <c r="A28" s="10"/>
      <c r="B28" s="10" t="s">
        <v>35</v>
      </c>
      <c r="C28" s="19">
        <v>4</v>
      </c>
      <c r="D28" s="19">
        <v>0</v>
      </c>
      <c r="E28" s="19">
        <v>0</v>
      </c>
      <c r="F28" s="19">
        <f t="shared" ref="F28:F33" si="3">SUM(C28:E28)</f>
        <v>4</v>
      </c>
      <c r="G28" s="19"/>
      <c r="H28" s="19">
        <v>1</v>
      </c>
      <c r="I28" s="19">
        <v>0</v>
      </c>
      <c r="J28" s="19">
        <v>0</v>
      </c>
      <c r="K28" s="19">
        <f t="shared" ref="K28:K33" si="4">SUM(H28:J28)</f>
        <v>1</v>
      </c>
      <c r="L28" s="19"/>
      <c r="M28" s="19">
        <f>+H28+C28</f>
        <v>5</v>
      </c>
      <c r="N28" s="19">
        <f>+I28+D28</f>
        <v>0</v>
      </c>
      <c r="O28" s="19">
        <f>+J28+E28</f>
        <v>0</v>
      </c>
      <c r="P28" s="19">
        <f>K28+F28</f>
        <v>5</v>
      </c>
    </row>
    <row r="29" spans="1:25">
      <c r="A29" s="10"/>
      <c r="B29" s="10" t="s">
        <v>36</v>
      </c>
      <c r="C29" s="19">
        <v>0</v>
      </c>
      <c r="D29" s="19">
        <f>1+5</f>
        <v>6</v>
      </c>
      <c r="E29" s="19">
        <v>0</v>
      </c>
      <c r="F29" s="19">
        <f t="shared" si="3"/>
        <v>6</v>
      </c>
      <c r="G29" s="19"/>
      <c r="H29" s="19">
        <v>0</v>
      </c>
      <c r="I29" s="19">
        <v>0</v>
      </c>
      <c r="J29" s="19">
        <v>0</v>
      </c>
      <c r="K29" s="19">
        <f t="shared" si="4"/>
        <v>0</v>
      </c>
      <c r="L29" s="19"/>
      <c r="M29" s="19">
        <f t="shared" ref="M29:O32" si="5">H29+C29</f>
        <v>0</v>
      </c>
      <c r="N29" s="19">
        <f t="shared" si="5"/>
        <v>6</v>
      </c>
      <c r="O29" s="19">
        <f t="shared" si="5"/>
        <v>0</v>
      </c>
      <c r="P29" s="19">
        <f>K29+F29</f>
        <v>6</v>
      </c>
    </row>
    <row r="30" spans="1:25">
      <c r="A30" s="10"/>
      <c r="B30" s="10" t="s">
        <v>38</v>
      </c>
      <c r="C30" s="19">
        <v>51</v>
      </c>
      <c r="D30" s="19">
        <f>9+4</f>
        <v>13</v>
      </c>
      <c r="E30" s="19">
        <v>20</v>
      </c>
      <c r="F30" s="19">
        <f t="shared" si="3"/>
        <v>84</v>
      </c>
      <c r="G30" s="19"/>
      <c r="H30" s="19">
        <v>12</v>
      </c>
      <c r="I30" s="19">
        <v>3</v>
      </c>
      <c r="J30" s="19">
        <v>0</v>
      </c>
      <c r="K30" s="19">
        <f t="shared" si="4"/>
        <v>15</v>
      </c>
      <c r="L30" s="19"/>
      <c r="M30" s="19">
        <f t="shared" si="5"/>
        <v>63</v>
      </c>
      <c r="N30" s="19">
        <f t="shared" si="5"/>
        <v>16</v>
      </c>
      <c r="O30" s="19">
        <f t="shared" si="5"/>
        <v>20</v>
      </c>
      <c r="P30" s="19">
        <f>K30+F30</f>
        <v>99</v>
      </c>
    </row>
    <row r="31" spans="1:25">
      <c r="A31" s="10"/>
      <c r="B31" s="10" t="s">
        <v>34</v>
      </c>
      <c r="C31" s="19">
        <v>33</v>
      </c>
      <c r="D31" s="19">
        <v>16</v>
      </c>
      <c r="E31" s="19">
        <v>0</v>
      </c>
      <c r="F31" s="19">
        <f t="shared" si="3"/>
        <v>49</v>
      </c>
      <c r="G31" s="19"/>
      <c r="H31" s="19">
        <v>11</v>
      </c>
      <c r="I31" s="19">
        <v>12</v>
      </c>
      <c r="J31" s="19">
        <v>0</v>
      </c>
      <c r="K31" s="19">
        <f t="shared" si="4"/>
        <v>23</v>
      </c>
      <c r="L31" s="19"/>
      <c r="M31" s="19">
        <f t="shared" si="5"/>
        <v>44</v>
      </c>
      <c r="N31" s="19">
        <f t="shared" si="5"/>
        <v>28</v>
      </c>
      <c r="O31" s="19">
        <f t="shared" si="5"/>
        <v>0</v>
      </c>
      <c r="P31" s="19">
        <f>K31+F31</f>
        <v>72</v>
      </c>
    </row>
    <row r="32" spans="1:25">
      <c r="A32" s="10"/>
      <c r="B32" s="10" t="s">
        <v>39</v>
      </c>
      <c r="C32" s="19">
        <v>563</v>
      </c>
      <c r="D32" s="19">
        <v>193</v>
      </c>
      <c r="E32" s="19">
        <v>0</v>
      </c>
      <c r="F32" s="19">
        <f t="shared" si="3"/>
        <v>756</v>
      </c>
      <c r="G32" s="19"/>
      <c r="H32" s="19">
        <v>211</v>
      </c>
      <c r="I32" s="19">
        <v>115</v>
      </c>
      <c r="J32" s="19">
        <v>0</v>
      </c>
      <c r="K32" s="19">
        <f t="shared" si="4"/>
        <v>326</v>
      </c>
      <c r="L32" s="19"/>
      <c r="M32" s="19">
        <f>H32+C32</f>
        <v>774</v>
      </c>
      <c r="N32" s="19">
        <f t="shared" si="5"/>
        <v>308</v>
      </c>
      <c r="O32" s="19">
        <f t="shared" si="5"/>
        <v>0</v>
      </c>
      <c r="P32" s="19">
        <f>K32+F32</f>
        <v>1082</v>
      </c>
    </row>
    <row r="33" spans="1:23">
      <c r="A33" s="10" t="s">
        <v>75</v>
      </c>
      <c r="B33" s="10"/>
      <c r="C33" s="19">
        <f>SUM(C28:C32)</f>
        <v>651</v>
      </c>
      <c r="D33" s="19">
        <f>SUM(D28:D32)</f>
        <v>228</v>
      </c>
      <c r="E33" s="19">
        <f>SUM(E28:E32)</f>
        <v>20</v>
      </c>
      <c r="F33" s="19">
        <f t="shared" si="3"/>
        <v>899</v>
      </c>
      <c r="G33" s="19"/>
      <c r="H33" s="19">
        <v>235</v>
      </c>
      <c r="I33" s="19">
        <v>142</v>
      </c>
      <c r="J33" s="19">
        <v>0</v>
      </c>
      <c r="K33" s="19">
        <f t="shared" si="4"/>
        <v>377</v>
      </c>
      <c r="L33" s="19"/>
      <c r="M33" s="19">
        <f>SUM(M28:M32)</f>
        <v>886</v>
      </c>
      <c r="N33" s="19">
        <f>SUM(N28:N32)</f>
        <v>358</v>
      </c>
      <c r="O33" s="19">
        <f>SUM(O28:O32)</f>
        <v>20</v>
      </c>
      <c r="P33" s="19">
        <f>SUM(P28:P32)</f>
        <v>1264</v>
      </c>
      <c r="Q33" s="20"/>
      <c r="R33" s="20"/>
      <c r="S33" s="20"/>
      <c r="T33" s="20"/>
      <c r="U33" s="20"/>
      <c r="V33" s="20"/>
      <c r="W33" s="20"/>
    </row>
    <row r="34" spans="1:23">
      <c r="M34" s="20"/>
      <c r="Q34" s="20"/>
      <c r="R34" s="20"/>
      <c r="S34" s="20"/>
      <c r="T34" s="20"/>
      <c r="U34" s="20"/>
      <c r="V34" s="20"/>
      <c r="W34" s="20"/>
    </row>
    <row r="35" spans="1:23">
      <c r="A35" s="29" t="s">
        <v>74</v>
      </c>
      <c r="B35" s="10"/>
      <c r="C35" s="19"/>
      <c r="D35" s="21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>
      <c r="A36" s="10"/>
      <c r="B36" s="10" t="s">
        <v>35</v>
      </c>
      <c r="C36" s="19">
        <v>716</v>
      </c>
      <c r="D36" s="19">
        <v>1691</v>
      </c>
      <c r="E36" s="19">
        <v>267</v>
      </c>
      <c r="F36" s="19">
        <f t="shared" ref="F36:F44" si="6">SUM(C36:E36)</f>
        <v>2674</v>
      </c>
      <c r="G36" s="19"/>
      <c r="H36" s="19">
        <v>272</v>
      </c>
      <c r="I36" s="19">
        <v>479</v>
      </c>
      <c r="J36" s="19">
        <v>297</v>
      </c>
      <c r="K36" s="19">
        <f t="shared" ref="K36:K44" si="7">SUM(H36:J36)</f>
        <v>1048</v>
      </c>
      <c r="L36" s="19"/>
      <c r="M36" s="19">
        <f t="shared" ref="M36:M43" si="8">H36+C36</f>
        <v>988</v>
      </c>
      <c r="N36" s="19">
        <f t="shared" ref="N36:N43" si="9">I36+D36</f>
        <v>2170</v>
      </c>
      <c r="O36" s="19">
        <f t="shared" ref="O36:O43" si="10">J36+E36</f>
        <v>564</v>
      </c>
      <c r="P36" s="19">
        <f>K36+F36</f>
        <v>3722</v>
      </c>
    </row>
    <row r="37" spans="1:23">
      <c r="A37" s="10"/>
      <c r="B37" s="10" t="s">
        <v>71</v>
      </c>
      <c r="C37" s="19">
        <v>273</v>
      </c>
      <c r="D37" s="19">
        <v>572</v>
      </c>
      <c r="E37" s="19">
        <v>201</v>
      </c>
      <c r="F37" s="19">
        <f t="shared" si="6"/>
        <v>1046</v>
      </c>
      <c r="G37" s="19"/>
      <c r="H37" s="19">
        <v>80</v>
      </c>
      <c r="I37" s="19">
        <v>239</v>
      </c>
      <c r="J37" s="19">
        <v>318</v>
      </c>
      <c r="K37" s="19">
        <f t="shared" si="7"/>
        <v>637</v>
      </c>
      <c r="L37" s="19"/>
      <c r="M37" s="19">
        <f t="shared" si="8"/>
        <v>353</v>
      </c>
      <c r="N37" s="19">
        <f t="shared" si="9"/>
        <v>811</v>
      </c>
      <c r="O37" s="19">
        <f t="shared" si="10"/>
        <v>519</v>
      </c>
      <c r="P37" s="19">
        <f t="shared" ref="P37:P43" si="11">K37+F37</f>
        <v>1683</v>
      </c>
    </row>
    <row r="38" spans="1:23">
      <c r="A38" s="10"/>
      <c r="B38" s="10" t="s">
        <v>36</v>
      </c>
      <c r="C38" s="19">
        <v>426</v>
      </c>
      <c r="D38" s="19">
        <v>727</v>
      </c>
      <c r="E38" s="19">
        <v>199</v>
      </c>
      <c r="F38" s="19">
        <f t="shared" si="6"/>
        <v>1352</v>
      </c>
      <c r="G38" s="19"/>
      <c r="H38" s="19">
        <v>118</v>
      </c>
      <c r="I38" s="19">
        <v>136</v>
      </c>
      <c r="J38" s="19">
        <v>232</v>
      </c>
      <c r="K38" s="19">
        <f t="shared" si="7"/>
        <v>486</v>
      </c>
      <c r="L38" s="19"/>
      <c r="M38" s="19">
        <f t="shared" si="8"/>
        <v>544</v>
      </c>
      <c r="N38" s="19">
        <f t="shared" si="9"/>
        <v>863</v>
      </c>
      <c r="O38" s="19">
        <f t="shared" si="10"/>
        <v>431</v>
      </c>
      <c r="P38" s="19">
        <f t="shared" si="11"/>
        <v>1838</v>
      </c>
    </row>
    <row r="39" spans="1:23">
      <c r="A39" s="10"/>
      <c r="B39" s="10" t="s">
        <v>37</v>
      </c>
      <c r="C39" s="19">
        <v>735</v>
      </c>
      <c r="D39" s="19">
        <v>579</v>
      </c>
      <c r="E39" s="19">
        <v>178</v>
      </c>
      <c r="F39" s="19">
        <f t="shared" si="6"/>
        <v>1492</v>
      </c>
      <c r="G39" s="19"/>
      <c r="H39" s="19">
        <v>329</v>
      </c>
      <c r="I39" s="19">
        <v>129</v>
      </c>
      <c r="J39" s="19">
        <v>211</v>
      </c>
      <c r="K39" s="19">
        <f t="shared" si="7"/>
        <v>669</v>
      </c>
      <c r="L39" s="19"/>
      <c r="M39" s="19">
        <f t="shared" si="8"/>
        <v>1064</v>
      </c>
      <c r="N39" s="19">
        <f t="shared" si="9"/>
        <v>708</v>
      </c>
      <c r="O39" s="19">
        <f t="shared" si="10"/>
        <v>389</v>
      </c>
      <c r="P39" s="19">
        <f t="shared" si="11"/>
        <v>2161</v>
      </c>
    </row>
    <row r="40" spans="1:23">
      <c r="A40" s="10"/>
      <c r="B40" s="10" t="s">
        <v>38</v>
      </c>
      <c r="C40" s="19">
        <v>304</v>
      </c>
      <c r="D40" s="19">
        <v>925</v>
      </c>
      <c r="E40" s="19">
        <v>239</v>
      </c>
      <c r="F40" s="19">
        <f t="shared" si="6"/>
        <v>1468</v>
      </c>
      <c r="G40" s="19"/>
      <c r="H40" s="19">
        <v>99</v>
      </c>
      <c r="I40" s="19">
        <v>322</v>
      </c>
      <c r="J40" s="19">
        <v>405</v>
      </c>
      <c r="K40" s="19">
        <f t="shared" si="7"/>
        <v>826</v>
      </c>
      <c r="L40" s="19"/>
      <c r="M40" s="19">
        <f t="shared" si="8"/>
        <v>403</v>
      </c>
      <c r="N40" s="19">
        <f t="shared" si="9"/>
        <v>1247</v>
      </c>
      <c r="O40" s="19">
        <f t="shared" si="10"/>
        <v>644</v>
      </c>
      <c r="P40" s="19">
        <f t="shared" si="11"/>
        <v>2294</v>
      </c>
    </row>
    <row r="41" spans="1:23">
      <c r="A41" s="10"/>
      <c r="B41" s="10" t="s">
        <v>34</v>
      </c>
      <c r="C41" s="19">
        <v>651</v>
      </c>
      <c r="D41" s="19">
        <v>228</v>
      </c>
      <c r="E41" s="19">
        <v>20</v>
      </c>
      <c r="F41" s="19">
        <f t="shared" si="6"/>
        <v>899</v>
      </c>
      <c r="G41" s="19"/>
      <c r="H41" s="19">
        <v>235</v>
      </c>
      <c r="I41" s="19">
        <v>142</v>
      </c>
      <c r="J41" s="19">
        <v>0</v>
      </c>
      <c r="K41" s="19">
        <f t="shared" si="7"/>
        <v>377</v>
      </c>
      <c r="L41" s="19"/>
      <c r="M41" s="19">
        <f>H41+C41</f>
        <v>886</v>
      </c>
      <c r="N41" s="19">
        <f>I41+D41</f>
        <v>370</v>
      </c>
      <c r="O41" s="19">
        <f>J41+E41</f>
        <v>20</v>
      </c>
      <c r="P41" s="19">
        <f>K41+F41</f>
        <v>1276</v>
      </c>
    </row>
    <row r="42" spans="1:23">
      <c r="A42" s="10"/>
      <c r="B42" s="10" t="s">
        <v>39</v>
      </c>
      <c r="C42" s="19">
        <v>0</v>
      </c>
      <c r="D42" s="19">
        <v>0</v>
      </c>
      <c r="E42" s="19">
        <v>2</v>
      </c>
      <c r="F42" s="19">
        <f t="shared" si="6"/>
        <v>2</v>
      </c>
      <c r="G42" s="19"/>
      <c r="H42" s="19">
        <v>0</v>
      </c>
      <c r="I42" s="19">
        <v>0</v>
      </c>
      <c r="J42" s="19">
        <v>4</v>
      </c>
      <c r="K42" s="19">
        <f t="shared" si="7"/>
        <v>4</v>
      </c>
      <c r="L42" s="19"/>
      <c r="M42" s="19">
        <f t="shared" si="8"/>
        <v>0</v>
      </c>
      <c r="N42" s="19">
        <f t="shared" si="9"/>
        <v>0</v>
      </c>
      <c r="O42" s="19">
        <f t="shared" si="10"/>
        <v>6</v>
      </c>
      <c r="P42" s="19">
        <f t="shared" si="11"/>
        <v>6</v>
      </c>
    </row>
    <row r="43" spans="1:23">
      <c r="A43" s="10"/>
      <c r="B43" s="10" t="s">
        <v>40</v>
      </c>
      <c r="C43" s="19">
        <v>153</v>
      </c>
      <c r="D43" s="19">
        <v>481</v>
      </c>
      <c r="E43" s="19">
        <v>156</v>
      </c>
      <c r="F43" s="19">
        <f t="shared" si="6"/>
        <v>790</v>
      </c>
      <c r="G43" s="19"/>
      <c r="H43" s="19">
        <v>36</v>
      </c>
      <c r="I43" s="19">
        <v>278</v>
      </c>
      <c r="J43" s="19">
        <v>261</v>
      </c>
      <c r="K43" s="19">
        <f t="shared" si="7"/>
        <v>575</v>
      </c>
      <c r="L43" s="19"/>
      <c r="M43" s="19">
        <f t="shared" si="8"/>
        <v>189</v>
      </c>
      <c r="N43" s="19">
        <f t="shared" si="9"/>
        <v>759</v>
      </c>
      <c r="O43" s="19">
        <f t="shared" si="10"/>
        <v>417</v>
      </c>
      <c r="P43" s="19">
        <f t="shared" si="11"/>
        <v>1365</v>
      </c>
    </row>
    <row r="44" spans="1:23" ht="12" customHeight="1">
      <c r="A44" s="10" t="s">
        <v>41</v>
      </c>
      <c r="B44" s="10"/>
      <c r="C44" s="19">
        <f>SUM(C36:C43)</f>
        <v>3258</v>
      </c>
      <c r="D44" s="19">
        <f>SUM(D36:D43)</f>
        <v>5203</v>
      </c>
      <c r="E44" s="19">
        <f>SUM(E36:E43)</f>
        <v>1262</v>
      </c>
      <c r="F44" s="19">
        <f t="shared" si="6"/>
        <v>9723</v>
      </c>
      <c r="G44" s="19"/>
      <c r="H44" s="19">
        <f>SUM(H36:H43)</f>
        <v>1169</v>
      </c>
      <c r="I44" s="19">
        <f>SUM(I36:I43)</f>
        <v>1725</v>
      </c>
      <c r="J44" s="19">
        <f>SUM(J36:J43)</f>
        <v>1728</v>
      </c>
      <c r="K44" s="19">
        <f t="shared" si="7"/>
        <v>4622</v>
      </c>
      <c r="L44" s="19"/>
      <c r="M44" s="19">
        <f>SUM(M36:M43)</f>
        <v>4427</v>
      </c>
      <c r="N44" s="19">
        <f>SUM(N36:N43)</f>
        <v>6928</v>
      </c>
      <c r="O44" s="19">
        <f>SUM(O36:O43)</f>
        <v>2990</v>
      </c>
      <c r="P44" s="19">
        <f>SUM(P36:P43)</f>
        <v>14345</v>
      </c>
      <c r="Q44" s="10"/>
      <c r="R44" s="11"/>
      <c r="S44" s="20"/>
      <c r="T44" s="20"/>
      <c r="U44" s="20"/>
      <c r="V44" s="20"/>
      <c r="W44" s="20"/>
    </row>
    <row r="45" spans="1:23">
      <c r="A45" s="22"/>
      <c r="B45" s="12"/>
      <c r="C45" s="11"/>
      <c r="D45" s="12"/>
      <c r="E45" s="12"/>
      <c r="F45" s="12"/>
      <c r="G45" s="12"/>
      <c r="H45" s="11"/>
      <c r="I45" s="12"/>
      <c r="J45" s="12"/>
      <c r="K45" s="12"/>
      <c r="L45" s="12"/>
      <c r="M45" s="11"/>
      <c r="N45" s="12"/>
      <c r="O45" s="12"/>
      <c r="P45" s="12"/>
      <c r="Q45" s="12"/>
      <c r="R45" s="12"/>
    </row>
    <row r="46" spans="1:23">
      <c r="A46" s="22"/>
      <c r="B46" s="12"/>
      <c r="C46" s="11"/>
      <c r="D46" s="12"/>
      <c r="E46" s="12"/>
      <c r="F46" s="12"/>
      <c r="G46" s="12"/>
      <c r="H46" s="11"/>
      <c r="I46" s="12"/>
      <c r="J46" s="12"/>
      <c r="K46" s="12"/>
      <c r="L46" s="12"/>
      <c r="M46" s="11"/>
      <c r="N46" s="12"/>
      <c r="O46" s="12"/>
      <c r="P46" s="12"/>
      <c r="Q46" s="12"/>
      <c r="R46" s="12"/>
    </row>
    <row r="47" spans="1:23">
      <c r="A47" s="22"/>
      <c r="B47" s="12"/>
      <c r="C47" s="11"/>
      <c r="D47" s="12"/>
      <c r="E47" s="12"/>
      <c r="F47" s="12"/>
      <c r="G47" s="12"/>
      <c r="H47" s="11"/>
      <c r="I47" s="12"/>
      <c r="J47" s="12"/>
      <c r="K47" s="12"/>
      <c r="L47" s="12"/>
      <c r="M47" s="11"/>
      <c r="N47" s="12"/>
      <c r="O47" s="12"/>
      <c r="P47" s="12"/>
      <c r="Q47" s="12"/>
      <c r="R47" s="12"/>
    </row>
    <row r="48" spans="1:23">
      <c r="A48" s="22"/>
      <c r="B48" s="12"/>
      <c r="C48" s="11"/>
      <c r="D48" s="12"/>
      <c r="E48" s="12"/>
      <c r="F48" s="12"/>
      <c r="G48" s="12"/>
      <c r="H48" s="11"/>
      <c r="I48" s="12"/>
      <c r="J48" s="12"/>
      <c r="K48" s="12"/>
      <c r="L48" s="12"/>
      <c r="M48" s="11"/>
      <c r="N48" s="12"/>
      <c r="O48" s="12"/>
      <c r="P48" s="12"/>
      <c r="Q48" s="12"/>
      <c r="R48" s="12"/>
    </row>
    <row r="49" spans="1:18">
      <c r="A49" s="22"/>
      <c r="B49" s="12"/>
      <c r="C49" s="11"/>
      <c r="D49" s="12"/>
      <c r="E49" s="12"/>
      <c r="F49" s="12"/>
      <c r="G49" s="12"/>
      <c r="H49" s="11"/>
      <c r="I49" s="12"/>
      <c r="J49" s="12"/>
      <c r="K49" s="12"/>
      <c r="L49" s="12"/>
      <c r="M49" s="11"/>
      <c r="N49" s="12"/>
      <c r="O49" s="12"/>
      <c r="P49" s="12"/>
      <c r="Q49" s="12"/>
      <c r="R49" s="12"/>
    </row>
    <row r="50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2" spans="1:18">
      <c r="A52" s="23" t="s">
        <v>62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8">
      <c r="A53" s="23"/>
      <c r="B53" s="10"/>
      <c r="C53" s="2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25"/>
    </row>
    <row r="89" spans="3:3">
      <c r="C89" s="20"/>
    </row>
    <row r="90" spans="3:3">
      <c r="C90" s="20"/>
    </row>
  </sheetData>
  <phoneticPr fontId="7" type="noConversion"/>
  <printOptions horizontalCentered="1"/>
  <pageMargins left="0.25" right="0.25" top="0.41" bottom="0.5" header="0.41" footer="0.5"/>
  <pageSetup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18</vt:i4>
      </vt:variant>
    </vt:vector>
  </HeadingPairs>
  <TitlesOfParts>
    <vt:vector size="24" baseType="lpstr">
      <vt:lpstr>Norman On-Campus</vt:lpstr>
      <vt:lpstr>OU-Tulsa</vt:lpstr>
      <vt:lpstr>Liberal Studies</vt:lpstr>
      <vt:lpstr>CIDL</vt:lpstr>
      <vt:lpstr>North  Amer &amp; Europe</vt:lpstr>
      <vt:lpstr>Engr</vt:lpstr>
      <vt:lpstr>CIDL!Print_Area</vt:lpstr>
      <vt:lpstr>Engr!Print_Area</vt:lpstr>
      <vt:lpstr>'Liberal Studies'!Print_Area</vt:lpstr>
      <vt:lpstr>'Norman On-Campus'!Print_Area</vt:lpstr>
      <vt:lpstr>'North  Amer &amp; Europe'!Print_Area</vt:lpstr>
      <vt:lpstr>'OU-Tulsa'!Print_Area</vt:lpstr>
      <vt:lpstr>CIDL!Print_Area_MI</vt:lpstr>
      <vt:lpstr>Engr!Print_Area_MI</vt:lpstr>
      <vt:lpstr>'Liberal Studies'!Print_Area_MI</vt:lpstr>
      <vt:lpstr>'Norman On-Campus'!Print_Area_MI</vt:lpstr>
      <vt:lpstr>'North  Amer &amp; Europe'!Print_Area_MI</vt:lpstr>
      <vt:lpstr>'OU-Tulsa'!Print_Area_MI</vt:lpstr>
      <vt:lpstr>CIDL!Print_Titles</vt:lpstr>
      <vt:lpstr>Engr!Print_Titles</vt:lpstr>
      <vt:lpstr>'Liberal Studies'!Print_Titles</vt:lpstr>
      <vt:lpstr>'Norman On-Campus'!Print_Titles</vt:lpstr>
      <vt:lpstr>'North  Amer &amp; Europe'!Print_Titles</vt:lpstr>
      <vt:lpstr>'OU-Tulsa'!Print_Titles</vt:lpstr>
    </vt:vector>
  </TitlesOfParts>
  <Company>University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Institutional Research and Re</dc:creator>
  <cp:lastModifiedBy>Kessler, Patricia A.</cp:lastModifiedBy>
  <cp:lastPrinted>2023-02-13T19:45:28Z</cp:lastPrinted>
  <dcterms:created xsi:type="dcterms:W3CDTF">2001-02-19T14:45:37Z</dcterms:created>
  <dcterms:modified xsi:type="dcterms:W3CDTF">2023-02-13T19:45:39Z</dcterms:modified>
</cp:coreProperties>
</file>