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IR\Students\Credit Hours - Courses\Summaries - SCH Tables\Intersession\"/>
    </mc:Choice>
  </mc:AlternateContent>
  <xr:revisionPtr revIDLastSave="0" documentId="8_{C55B25E7-A03C-4402-88F8-5452DBEFAF1E}" xr6:coauthVersionLast="47" xr6:coauthVersionMax="47" xr10:uidLastSave="{00000000-0000-0000-0000-000000000000}"/>
  <bookViews>
    <workbookView xWindow="1425" yWindow="1425" windowWidth="21600" windowHeight="12735" xr2:uid="{A1CBBE22-C819-4FE6-AEF6-6CB288E5157F}"/>
  </bookViews>
  <sheets>
    <sheet name="CrHr" sheetId="1" r:id="rId1"/>
  </sheets>
  <definedNames>
    <definedName name="_xlnm.Print_Titles" localSheetId="0">CrHr!$1:$8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1" l="1"/>
  <c r="O55" i="1"/>
  <c r="N55" i="1"/>
  <c r="Q55" i="1" s="1"/>
  <c r="M55" i="1"/>
  <c r="I55" i="1"/>
  <c r="P54" i="1"/>
  <c r="O54" i="1"/>
  <c r="N54" i="1"/>
  <c r="Q54" i="1" s="1"/>
  <c r="M54" i="1"/>
  <c r="I54" i="1"/>
  <c r="L53" i="1"/>
  <c r="K53" i="1"/>
  <c r="J53" i="1"/>
  <c r="H53" i="1"/>
  <c r="G53" i="1"/>
  <c r="F53" i="1"/>
  <c r="P52" i="1"/>
  <c r="P53" i="1" s="1"/>
  <c r="O52" i="1"/>
  <c r="O53" i="1" s="1"/>
  <c r="N52" i="1"/>
  <c r="Q52" i="1" s="1"/>
  <c r="Q53" i="1" s="1"/>
  <c r="M52" i="1"/>
  <c r="M53" i="1" s="1"/>
  <c r="I52" i="1"/>
  <c r="I53" i="1" s="1"/>
  <c r="L50" i="1"/>
  <c r="K50" i="1"/>
  <c r="J50" i="1"/>
  <c r="H50" i="1"/>
  <c r="G50" i="1"/>
  <c r="F50" i="1"/>
  <c r="P49" i="1"/>
  <c r="O49" i="1"/>
  <c r="N49" i="1"/>
  <c r="Q49" i="1" s="1"/>
  <c r="M49" i="1"/>
  <c r="I49" i="1"/>
  <c r="P48" i="1"/>
  <c r="P50" i="1" s="1"/>
  <c r="O48" i="1"/>
  <c r="O50" i="1" s="1"/>
  <c r="N48" i="1"/>
  <c r="Q48" i="1" s="1"/>
  <c r="Q50" i="1" s="1"/>
  <c r="M48" i="1"/>
  <c r="M50" i="1" s="1"/>
  <c r="I48" i="1"/>
  <c r="I50" i="1" s="1"/>
  <c r="L46" i="1"/>
  <c r="K46" i="1"/>
  <c r="J46" i="1"/>
  <c r="H46" i="1"/>
  <c r="G46" i="1"/>
  <c r="F46" i="1"/>
  <c r="P45" i="1"/>
  <c r="P46" i="1" s="1"/>
  <c r="O45" i="1"/>
  <c r="O46" i="1" s="1"/>
  <c r="N45" i="1"/>
  <c r="Q45" i="1" s="1"/>
  <c r="Q46" i="1" s="1"/>
  <c r="M45" i="1"/>
  <c r="M46" i="1" s="1"/>
  <c r="I45" i="1"/>
  <c r="I46" i="1" s="1"/>
  <c r="L43" i="1"/>
  <c r="K43" i="1"/>
  <c r="J43" i="1"/>
  <c r="H43" i="1"/>
  <c r="G43" i="1"/>
  <c r="F43" i="1"/>
  <c r="P42" i="1"/>
  <c r="P43" i="1" s="1"/>
  <c r="O42" i="1"/>
  <c r="O43" i="1" s="1"/>
  <c r="N42" i="1"/>
  <c r="Q42" i="1" s="1"/>
  <c r="M42" i="1"/>
  <c r="M43" i="1" s="1"/>
  <c r="I42" i="1"/>
  <c r="P41" i="1"/>
  <c r="O41" i="1"/>
  <c r="N41" i="1"/>
  <c r="N43" i="1" s="1"/>
  <c r="M41" i="1"/>
  <c r="I41" i="1"/>
  <c r="I43" i="1" s="1"/>
  <c r="L39" i="1"/>
  <c r="K39" i="1"/>
  <c r="J39" i="1"/>
  <c r="H39" i="1"/>
  <c r="G39" i="1"/>
  <c r="F39" i="1"/>
  <c r="P38" i="1"/>
  <c r="O38" i="1"/>
  <c r="N38" i="1"/>
  <c r="Q38" i="1" s="1"/>
  <c r="M38" i="1"/>
  <c r="I38" i="1"/>
  <c r="P37" i="1"/>
  <c r="O37" i="1"/>
  <c r="N37" i="1"/>
  <c r="Q37" i="1" s="1"/>
  <c r="M37" i="1"/>
  <c r="I37" i="1"/>
  <c r="P36" i="1"/>
  <c r="P39" i="1" s="1"/>
  <c r="O36" i="1"/>
  <c r="O39" i="1" s="1"/>
  <c r="N36" i="1"/>
  <c r="Q36" i="1" s="1"/>
  <c r="M36" i="1"/>
  <c r="M39" i="1" s="1"/>
  <c r="I36" i="1"/>
  <c r="P35" i="1"/>
  <c r="O35" i="1"/>
  <c r="N35" i="1"/>
  <c r="N39" i="1" s="1"/>
  <c r="M35" i="1"/>
  <c r="I35" i="1"/>
  <c r="I39" i="1" s="1"/>
  <c r="L33" i="1"/>
  <c r="K33" i="1"/>
  <c r="J33" i="1"/>
  <c r="H33" i="1"/>
  <c r="G33" i="1"/>
  <c r="F33" i="1"/>
  <c r="P32" i="1"/>
  <c r="P33" i="1" s="1"/>
  <c r="O32" i="1"/>
  <c r="O33" i="1" s="1"/>
  <c r="N32" i="1"/>
  <c r="Q32" i="1" s="1"/>
  <c r="Q33" i="1" s="1"/>
  <c r="M32" i="1"/>
  <c r="M33" i="1" s="1"/>
  <c r="I32" i="1"/>
  <c r="I33" i="1" s="1"/>
  <c r="L30" i="1"/>
  <c r="K30" i="1"/>
  <c r="J30" i="1"/>
  <c r="H30" i="1"/>
  <c r="G30" i="1"/>
  <c r="F30" i="1"/>
  <c r="P29" i="1"/>
  <c r="O29" i="1"/>
  <c r="N29" i="1"/>
  <c r="Q29" i="1" s="1"/>
  <c r="M29" i="1"/>
  <c r="I29" i="1"/>
  <c r="P28" i="1"/>
  <c r="O28" i="1"/>
  <c r="N28" i="1"/>
  <c r="Q28" i="1" s="1"/>
  <c r="M28" i="1"/>
  <c r="I28" i="1"/>
  <c r="P27" i="1"/>
  <c r="O27" i="1"/>
  <c r="N27" i="1"/>
  <c r="Q27" i="1" s="1"/>
  <c r="M27" i="1"/>
  <c r="I27" i="1"/>
  <c r="P26" i="1"/>
  <c r="O26" i="1"/>
  <c r="N26" i="1"/>
  <c r="Q26" i="1" s="1"/>
  <c r="M26" i="1"/>
  <c r="I26" i="1"/>
  <c r="P25" i="1"/>
  <c r="O25" i="1"/>
  <c r="N25" i="1"/>
  <c r="Q25" i="1" s="1"/>
  <c r="M25" i="1"/>
  <c r="I25" i="1"/>
  <c r="P24" i="1"/>
  <c r="O24" i="1"/>
  <c r="N24" i="1"/>
  <c r="Q24" i="1" s="1"/>
  <c r="M24" i="1"/>
  <c r="I24" i="1"/>
  <c r="P23" i="1"/>
  <c r="O23" i="1"/>
  <c r="N23" i="1"/>
  <c r="Q23" i="1" s="1"/>
  <c r="M23" i="1"/>
  <c r="I23" i="1"/>
  <c r="P22" i="1"/>
  <c r="O22" i="1"/>
  <c r="N22" i="1"/>
  <c r="Q22" i="1" s="1"/>
  <c r="M22" i="1"/>
  <c r="I22" i="1"/>
  <c r="P21" i="1"/>
  <c r="O21" i="1"/>
  <c r="N21" i="1"/>
  <c r="Q21" i="1" s="1"/>
  <c r="M21" i="1"/>
  <c r="I21" i="1"/>
  <c r="P20" i="1"/>
  <c r="O20" i="1"/>
  <c r="N20" i="1"/>
  <c r="Q20" i="1" s="1"/>
  <c r="M20" i="1"/>
  <c r="I20" i="1"/>
  <c r="P19" i="1"/>
  <c r="O19" i="1"/>
  <c r="N19" i="1"/>
  <c r="Q19" i="1" s="1"/>
  <c r="M19" i="1"/>
  <c r="I19" i="1"/>
  <c r="P18" i="1"/>
  <c r="O18" i="1"/>
  <c r="N18" i="1"/>
  <c r="Q18" i="1" s="1"/>
  <c r="M18" i="1"/>
  <c r="I18" i="1"/>
  <c r="P17" i="1"/>
  <c r="O17" i="1"/>
  <c r="N17" i="1"/>
  <c r="Q17" i="1" s="1"/>
  <c r="M17" i="1"/>
  <c r="I17" i="1"/>
  <c r="P16" i="1"/>
  <c r="O16" i="1"/>
  <c r="N16" i="1"/>
  <c r="Q16" i="1" s="1"/>
  <c r="M16" i="1"/>
  <c r="I16" i="1"/>
  <c r="P15" i="1"/>
  <c r="O15" i="1"/>
  <c r="N15" i="1"/>
  <c r="Q15" i="1" s="1"/>
  <c r="M15" i="1"/>
  <c r="I15" i="1"/>
  <c r="P14" i="1"/>
  <c r="O14" i="1"/>
  <c r="N14" i="1"/>
  <c r="Q14" i="1" s="1"/>
  <c r="M14" i="1"/>
  <c r="I14" i="1"/>
  <c r="P13" i="1"/>
  <c r="P30" i="1" s="1"/>
  <c r="O13" i="1"/>
  <c r="O30" i="1" s="1"/>
  <c r="N13" i="1"/>
  <c r="Q13" i="1" s="1"/>
  <c r="M13" i="1"/>
  <c r="M30" i="1" s="1"/>
  <c r="I13" i="1"/>
  <c r="I30" i="1" s="1"/>
  <c r="M11" i="1"/>
  <c r="L11" i="1"/>
  <c r="L56" i="1" s="1"/>
  <c r="K11" i="1"/>
  <c r="K56" i="1" s="1"/>
  <c r="J11" i="1"/>
  <c r="J56" i="1" s="1"/>
  <c r="H11" i="1"/>
  <c r="H56" i="1" s="1"/>
  <c r="G11" i="1"/>
  <c r="G56" i="1" s="1"/>
  <c r="F11" i="1"/>
  <c r="F56" i="1" s="1"/>
  <c r="P10" i="1"/>
  <c r="P11" i="1" s="1"/>
  <c r="O10" i="1"/>
  <c r="O11" i="1" s="1"/>
  <c r="O56" i="1" s="1"/>
  <c r="N10" i="1"/>
  <c r="Q10" i="1" s="1"/>
  <c r="Q11" i="1" s="1"/>
  <c r="I10" i="1"/>
  <c r="I11" i="1" s="1"/>
  <c r="I56" i="1" s="1"/>
  <c r="P56" i="1" l="1"/>
  <c r="Q30" i="1"/>
  <c r="M56" i="1"/>
  <c r="N30" i="1"/>
  <c r="N46" i="1"/>
  <c r="N50" i="1"/>
  <c r="Q35" i="1"/>
  <c r="Q39" i="1" s="1"/>
  <c r="Q56" i="1" s="1"/>
  <c r="Q41" i="1"/>
  <c r="Q43" i="1" s="1"/>
  <c r="N11" i="1"/>
  <c r="N56" i="1" s="1"/>
  <c r="N33" i="1"/>
  <c r="N53" i="1"/>
</calcChain>
</file>

<file path=xl/sharedStrings.xml><?xml version="1.0" encoding="utf-8"?>
<sst xmlns="http://schemas.openxmlformats.org/spreadsheetml/2006/main" count="67" uniqueCount="51">
  <si>
    <t>University of Oklahoma, Norman On-Campus</t>
  </si>
  <si>
    <t>Educational &amp; General Funded Credit Hours</t>
  </si>
  <si>
    <t>Final  Credit Hour Enrollment Report, Winter Session 2023</t>
  </si>
  <si>
    <t>Including Withdrawals</t>
  </si>
  <si>
    <t>Resident</t>
  </si>
  <si>
    <t>Nonresident</t>
  </si>
  <si>
    <t>Total</t>
  </si>
  <si>
    <t>Lower</t>
  </si>
  <si>
    <t>Upper</t>
  </si>
  <si>
    <t>Grad/Prof</t>
  </si>
  <si>
    <t>Christopher C. Gibbs Architecture</t>
  </si>
  <si>
    <t>Architecture</t>
  </si>
  <si>
    <t>Subtotal</t>
  </si>
  <si>
    <t>Dodge Family Arts and Sciences</t>
  </si>
  <si>
    <t>African &amp; African American Studies</t>
  </si>
  <si>
    <t>Anthropology</t>
  </si>
  <si>
    <t>Biological Sciences</t>
  </si>
  <si>
    <t>Classics and Letters</t>
  </si>
  <si>
    <t>Communication</t>
  </si>
  <si>
    <t>Dodge Col of Arts and Sciences</t>
  </si>
  <si>
    <t>Economics</t>
  </si>
  <si>
    <t>Health and Exercise Science</t>
  </si>
  <si>
    <t>History</t>
  </si>
  <si>
    <t>History of Sci, Tech, &amp; Med</t>
  </si>
  <si>
    <t>Library and Info Studies</t>
  </si>
  <si>
    <t>Modern Languages, Literatures &amp; Linguistics</t>
  </si>
  <si>
    <t>Political Science</t>
  </si>
  <si>
    <t>Psychology</t>
  </si>
  <si>
    <t>Religious Studies</t>
  </si>
  <si>
    <t>Sociology</t>
  </si>
  <si>
    <t>Women's and Gender Studies</t>
  </si>
  <si>
    <t>Atmospheric &amp; Geographic Sciences</t>
  </si>
  <si>
    <t>Meteorology</t>
  </si>
  <si>
    <t>Michael F. Price Business</t>
  </si>
  <si>
    <t>Accounting</t>
  </si>
  <si>
    <t>Business Administration</t>
  </si>
  <si>
    <t>Finance</t>
  </si>
  <si>
    <t>Management &amp; International Business</t>
  </si>
  <si>
    <t>Mewbourne Earth &amp; Energy</t>
  </si>
  <si>
    <t>Geology and Geophysics</t>
  </si>
  <si>
    <t>Petroleum &amp; Geological Engineering</t>
  </si>
  <si>
    <t>Gallogly Engineering</t>
  </si>
  <si>
    <t>Civil Engineering &amp; Environmental Science</t>
  </si>
  <si>
    <t>Weitzenhoffer Family Fine Arts</t>
  </si>
  <si>
    <t>Music</t>
  </si>
  <si>
    <t>Musical Theatre</t>
  </si>
  <si>
    <t>David L. Boren International Studies</t>
  </si>
  <si>
    <t>International &amp; Area Studies</t>
  </si>
  <si>
    <t>Gaylord JMC</t>
  </si>
  <si>
    <t>University College</t>
  </si>
  <si>
    <t>University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</si>
</sst>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Univers (W1)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2" fillId="0" borderId="0" xfId="0" applyFont="1"/>
    <xf numFmtId="37" fontId="4" fillId="0" borderId="0" xfId="1" applyNumberFormat="1" applyFont="1" applyAlignment="1">
      <alignment horizontal="center"/>
    </xf>
    <xf numFmtId="0" fontId="5" fillId="0" borderId="0" xfId="0" applyFont="1"/>
    <xf numFmtId="37" fontId="6" fillId="0" borderId="1" xfId="1" applyNumberFormat="1" applyFont="1" applyBorder="1" applyAlignment="1">
      <alignment horizontal="center"/>
    </xf>
    <xf numFmtId="37" fontId="6" fillId="0" borderId="2" xfId="1" applyNumberFormat="1" applyFont="1" applyBorder="1" applyAlignment="1">
      <alignment horizontal="center"/>
    </xf>
    <xf numFmtId="37" fontId="6" fillId="0" borderId="3" xfId="1" applyNumberFormat="1" applyFont="1" applyBorder="1" applyAlignment="1">
      <alignment horizontal="center"/>
    </xf>
    <xf numFmtId="37" fontId="6" fillId="0" borderId="4" xfId="1" applyNumberFormat="1" applyFont="1" applyBorder="1" applyAlignment="1">
      <alignment horizontal="center"/>
    </xf>
    <xf numFmtId="37" fontId="6" fillId="0" borderId="0" xfId="1" applyNumberFormat="1" applyFont="1" applyAlignment="1">
      <alignment horizontal="center"/>
    </xf>
    <xf numFmtId="37" fontId="6" fillId="0" borderId="5" xfId="1" applyNumberFormat="1" applyFont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/>
    <xf numFmtId="0" fontId="8" fillId="0" borderId="0" xfId="0" applyFont="1"/>
    <xf numFmtId="37" fontId="2" fillId="0" borderId="1" xfId="0" applyNumberFormat="1" applyFont="1" applyBorder="1" applyAlignment="1">
      <alignment horizontal="right"/>
    </xf>
    <xf numFmtId="37" fontId="2" fillId="0" borderId="2" xfId="0" applyNumberFormat="1" applyFont="1" applyBorder="1" applyAlignment="1">
      <alignment horizontal="right"/>
    </xf>
    <xf numFmtId="37" fontId="2" fillId="0" borderId="3" xfId="0" applyNumberFormat="1" applyFont="1" applyBorder="1" applyAlignment="1">
      <alignment horizontal="right"/>
    </xf>
    <xf numFmtId="37" fontId="2" fillId="0" borderId="3" xfId="0" applyNumberFormat="1" applyFont="1" applyBorder="1"/>
    <xf numFmtId="0" fontId="2" fillId="0" borderId="4" xfId="0" applyFont="1" applyBorder="1" applyAlignment="1">
      <alignment horizontal="left" indent="1"/>
    </xf>
    <xf numFmtId="37" fontId="2" fillId="0" borderId="4" xfId="0" applyNumberFormat="1" applyFont="1" applyBorder="1" applyAlignment="1">
      <alignment horizontal="right" vertical="top"/>
    </xf>
    <xf numFmtId="37" fontId="2" fillId="0" borderId="0" xfId="0" applyNumberFormat="1" applyFont="1" applyAlignment="1">
      <alignment horizontal="right" vertical="top"/>
    </xf>
    <xf numFmtId="37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 indent="1"/>
    </xf>
    <xf numFmtId="0" fontId="2" fillId="0" borderId="8" xfId="0" applyFont="1" applyBorder="1"/>
    <xf numFmtId="37" fontId="2" fillId="0" borderId="7" xfId="0" applyNumberFormat="1" applyFont="1" applyBorder="1" applyAlignment="1">
      <alignment horizontal="right"/>
    </xf>
    <xf numFmtId="37" fontId="2" fillId="0" borderId="8" xfId="0" applyNumberFormat="1" applyFont="1" applyBorder="1" applyAlignment="1">
      <alignment horizontal="right"/>
    </xf>
    <xf numFmtId="37" fontId="2" fillId="0" borderId="5" xfId="0" applyNumberFormat="1" applyFont="1" applyBorder="1" applyAlignment="1">
      <alignment horizontal="right"/>
    </xf>
    <xf numFmtId="37" fontId="8" fillId="0" borderId="1" xfId="0" applyNumberFormat="1" applyFont="1" applyBorder="1" applyAlignment="1">
      <alignment horizontal="right"/>
    </xf>
    <xf numFmtId="37" fontId="2" fillId="0" borderId="7" xfId="0" applyNumberFormat="1" applyFont="1" applyBorder="1" applyAlignment="1">
      <alignment horizontal="right" vertical="top"/>
    </xf>
    <xf numFmtId="37" fontId="2" fillId="0" borderId="8" xfId="0" applyNumberFormat="1" applyFont="1" applyBorder="1" applyAlignment="1">
      <alignment horizontal="right" vertical="top"/>
    </xf>
    <xf numFmtId="37" fontId="2" fillId="0" borderId="5" xfId="0" applyNumberFormat="1" applyFont="1" applyBorder="1" applyAlignment="1">
      <alignment horizontal="right" vertical="top"/>
    </xf>
    <xf numFmtId="0" fontId="8" fillId="0" borderId="9" xfId="0" applyFont="1" applyBorder="1"/>
    <xf numFmtId="0" fontId="8" fillId="0" borderId="10" xfId="0" applyFont="1" applyBorder="1"/>
    <xf numFmtId="37" fontId="2" fillId="0" borderId="9" xfId="0" applyNumberFormat="1" applyFont="1" applyBorder="1" applyAlignment="1">
      <alignment horizontal="right" vertical="top"/>
    </xf>
    <xf numFmtId="37" fontId="2" fillId="0" borderId="10" xfId="0" applyNumberFormat="1" applyFont="1" applyBorder="1" applyAlignment="1">
      <alignment horizontal="right" vertical="top"/>
    </xf>
    <xf numFmtId="37" fontId="2" fillId="0" borderId="11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0" fontId="1" fillId="0" borderId="0" xfId="0" applyFont="1"/>
    <xf numFmtId="37" fontId="4" fillId="0" borderId="0" xfId="1" applyNumberFormat="1" applyFont="1" applyAlignment="1">
      <alignment horizontal="center"/>
    </xf>
    <xf numFmtId="37" fontId="6" fillId="0" borderId="2" xfId="1" applyNumberFormat="1" applyFont="1" applyBorder="1" applyAlignment="1">
      <alignment horizontal="center"/>
    </xf>
    <xf numFmtId="37" fontId="6" fillId="0" borderId="3" xfId="1" applyNumberFormat="1" applyFont="1" applyBorder="1" applyAlignment="1">
      <alignment horizontal="center"/>
    </xf>
    <xf numFmtId="37" fontId="6" fillId="0" borderId="1" xfId="1" applyNumberFormat="1" applyFont="1" applyBorder="1" applyAlignment="1">
      <alignment horizontal="center"/>
    </xf>
    <xf numFmtId="37" fontId="7" fillId="0" borderId="1" xfId="1" applyNumberFormat="1" applyFont="1" applyBorder="1" applyAlignment="1">
      <alignment horizontal="center"/>
    </xf>
  </cellXfs>
  <cellStyles count="2">
    <cellStyle name="Normal" xfId="0" builtinId="0"/>
    <cellStyle name="Normal_Fall-00p" xfId="1" xr:uid="{F0DB7AE0-E3DF-44F1-B286-992CF281DD5E}"/>
  </cellStyles>
  <dxfs count="0"/>
  <tableStyles count="1" defaultTableStyle="TableStyleMedium2" defaultPivotStyle="PivotStyleLight16">
    <tableStyle name="Invisible" pivot="0" table="0" count="0" xr9:uid="{86AAB0BD-8A4F-4FED-89DA-22644CB589F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A4003-1FCA-4D5D-955E-D16DE90D1813}">
  <dimension ref="A1:Q56"/>
  <sheetViews>
    <sheetView tabSelected="1" topLeftCell="A24" workbookViewId="0">
      <selection activeCell="A4" sqref="A4:Q4"/>
    </sheetView>
  </sheetViews>
  <sheetFormatPr defaultColWidth="8.85546875" defaultRowHeight="14.25"/>
  <cols>
    <col min="1" max="16384" width="8.85546875" style="37"/>
  </cols>
  <sheetData>
    <row r="1" spans="1:17" s="1" customFormat="1" ht="12.75"/>
    <row r="2" spans="1:17" s="3" customFormat="1" ht="15.7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s="3" customFormat="1" ht="15.7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s="3" customFormat="1" ht="15.75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s="3" customFormat="1" ht="15.75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s="3" customFormat="1" ht="15.7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1" customFormat="1" ht="12.75">
      <c r="A7" s="4"/>
      <c r="B7" s="5"/>
      <c r="C7" s="5"/>
      <c r="D7" s="5"/>
      <c r="E7" s="6"/>
      <c r="F7" s="39" t="s">
        <v>4</v>
      </c>
      <c r="G7" s="39"/>
      <c r="H7" s="39"/>
      <c r="I7" s="40"/>
      <c r="J7" s="41" t="s">
        <v>5</v>
      </c>
      <c r="K7" s="39"/>
      <c r="L7" s="39"/>
      <c r="M7" s="40"/>
      <c r="N7" s="42" t="s">
        <v>6</v>
      </c>
      <c r="O7" s="39"/>
      <c r="P7" s="39"/>
      <c r="Q7" s="40"/>
    </row>
    <row r="8" spans="1:17" s="1" customFormat="1" ht="12.75">
      <c r="A8" s="7"/>
      <c r="B8" s="8"/>
      <c r="C8" s="8"/>
      <c r="D8" s="8"/>
      <c r="E8" s="9"/>
      <c r="F8" s="8" t="s">
        <v>7</v>
      </c>
      <c r="G8" s="8" t="s">
        <v>8</v>
      </c>
      <c r="H8" s="8" t="s">
        <v>9</v>
      </c>
      <c r="I8" s="10" t="s">
        <v>6</v>
      </c>
      <c r="J8" s="7" t="s">
        <v>7</v>
      </c>
      <c r="K8" s="8" t="s">
        <v>8</v>
      </c>
      <c r="L8" s="8" t="s">
        <v>9</v>
      </c>
      <c r="M8" s="10" t="s">
        <v>6</v>
      </c>
      <c r="N8" s="7" t="s">
        <v>7</v>
      </c>
      <c r="O8" s="8" t="s">
        <v>8</v>
      </c>
      <c r="P8" s="8" t="s">
        <v>9</v>
      </c>
      <c r="Q8" s="10" t="s">
        <v>6</v>
      </c>
    </row>
    <row r="9" spans="1:17" s="1" customFormat="1" ht="12.75">
      <c r="A9" s="11" t="s">
        <v>10</v>
      </c>
      <c r="B9" s="12"/>
      <c r="C9" s="12"/>
      <c r="D9" s="12"/>
      <c r="E9" s="13"/>
      <c r="F9" s="14"/>
      <c r="G9" s="15"/>
      <c r="H9" s="15"/>
      <c r="I9" s="16"/>
      <c r="J9" s="14"/>
      <c r="K9" s="15"/>
      <c r="L9" s="15"/>
      <c r="M9" s="16"/>
      <c r="N9" s="14"/>
      <c r="O9" s="15"/>
      <c r="P9" s="15"/>
      <c r="Q9" s="17"/>
    </row>
    <row r="10" spans="1:17" s="1" customFormat="1" ht="12.75">
      <c r="A10" s="18" t="s">
        <v>11</v>
      </c>
      <c r="F10" s="19">
        <v>0</v>
      </c>
      <c r="G10" s="20">
        <v>3</v>
      </c>
      <c r="H10" s="20">
        <v>0</v>
      </c>
      <c r="I10" s="21">
        <f>SUM(F10:H10)</f>
        <v>3</v>
      </c>
      <c r="J10" s="19">
        <v>0</v>
      </c>
      <c r="K10" s="20">
        <v>6</v>
      </c>
      <c r="L10" s="20">
        <v>0</v>
      </c>
      <c r="M10" s="21">
        <v>6</v>
      </c>
      <c r="N10" s="19">
        <f>SUM(F10,J10)</f>
        <v>0</v>
      </c>
      <c r="O10" s="20">
        <f>SUM(G10,K10)</f>
        <v>9</v>
      </c>
      <c r="P10" s="20">
        <f>SUM(H10,L10)</f>
        <v>0</v>
      </c>
      <c r="Q10" s="21">
        <f>SUM(N10:P10)</f>
        <v>9</v>
      </c>
    </row>
    <row r="11" spans="1:17" s="1" customFormat="1" ht="12.75">
      <c r="A11" s="22" t="s">
        <v>12</v>
      </c>
      <c r="B11" s="23"/>
      <c r="C11" s="23"/>
      <c r="D11" s="23"/>
      <c r="E11" s="23"/>
      <c r="F11" s="24">
        <f t="shared" ref="F11:Q11" si="0">SUM(F10:F10)</f>
        <v>0</v>
      </c>
      <c r="G11" s="25">
        <f t="shared" si="0"/>
        <v>3</v>
      </c>
      <c r="H11" s="25">
        <f t="shared" si="0"/>
        <v>0</v>
      </c>
      <c r="I11" s="26">
        <f t="shared" si="0"/>
        <v>3</v>
      </c>
      <c r="J11" s="24">
        <f t="shared" si="0"/>
        <v>0</v>
      </c>
      <c r="K11" s="25">
        <f t="shared" si="0"/>
        <v>6</v>
      </c>
      <c r="L11" s="25">
        <f t="shared" si="0"/>
        <v>0</v>
      </c>
      <c r="M11" s="26">
        <f t="shared" si="0"/>
        <v>6</v>
      </c>
      <c r="N11" s="24">
        <f t="shared" si="0"/>
        <v>0</v>
      </c>
      <c r="O11" s="25">
        <f t="shared" si="0"/>
        <v>9</v>
      </c>
      <c r="P11" s="25">
        <f t="shared" si="0"/>
        <v>0</v>
      </c>
      <c r="Q11" s="26">
        <f t="shared" si="0"/>
        <v>9</v>
      </c>
    </row>
    <row r="12" spans="1:17" s="1" customFormat="1" ht="12.75">
      <c r="A12" s="11" t="s">
        <v>13</v>
      </c>
      <c r="B12" s="12"/>
      <c r="C12" s="12"/>
      <c r="D12" s="12"/>
      <c r="E12" s="12"/>
      <c r="F12" s="27"/>
      <c r="G12" s="15"/>
      <c r="H12" s="15"/>
      <c r="I12" s="16"/>
      <c r="J12" s="14"/>
      <c r="K12" s="15"/>
      <c r="L12" s="15"/>
      <c r="M12" s="16"/>
      <c r="N12" s="14"/>
      <c r="O12" s="15"/>
      <c r="P12" s="15"/>
      <c r="Q12" s="16"/>
    </row>
    <row r="13" spans="1:17" s="1" customFormat="1" ht="12.75">
      <c r="A13" s="18" t="s">
        <v>14</v>
      </c>
      <c r="F13" s="19">
        <v>0</v>
      </c>
      <c r="G13" s="20">
        <v>153</v>
      </c>
      <c r="H13" s="20">
        <v>0</v>
      </c>
      <c r="I13" s="21">
        <f t="shared" ref="I13:I28" si="1">SUM(F13:H13)</f>
        <v>153</v>
      </c>
      <c r="J13" s="19">
        <v>0</v>
      </c>
      <c r="K13" s="20">
        <v>45</v>
      </c>
      <c r="L13" s="20">
        <v>0</v>
      </c>
      <c r="M13" s="21">
        <f>SUM(J13:L13)</f>
        <v>45</v>
      </c>
      <c r="N13" s="19">
        <f t="shared" ref="N13:P28" si="2">SUM(F13,J13)</f>
        <v>0</v>
      </c>
      <c r="O13" s="20">
        <f t="shared" si="2"/>
        <v>198</v>
      </c>
      <c r="P13" s="20">
        <f t="shared" si="2"/>
        <v>0</v>
      </c>
      <c r="Q13" s="21">
        <f t="shared" ref="Q13:Q28" si="3">SUM(N13:P13)</f>
        <v>198</v>
      </c>
    </row>
    <row r="14" spans="1:17" s="1" customFormat="1" ht="12.75">
      <c r="A14" s="18" t="s">
        <v>15</v>
      </c>
      <c r="F14" s="19">
        <v>96</v>
      </c>
      <c r="G14" s="20">
        <v>0</v>
      </c>
      <c r="H14" s="20">
        <v>0</v>
      </c>
      <c r="I14" s="21">
        <f t="shared" si="1"/>
        <v>96</v>
      </c>
      <c r="J14" s="19">
        <v>72</v>
      </c>
      <c r="K14" s="20">
        <v>0</v>
      </c>
      <c r="L14" s="20">
        <v>0</v>
      </c>
      <c r="M14" s="21">
        <f>SUM(J14:L14)</f>
        <v>72</v>
      </c>
      <c r="N14" s="19">
        <f t="shared" si="2"/>
        <v>168</v>
      </c>
      <c r="O14" s="20">
        <f t="shared" si="2"/>
        <v>0</v>
      </c>
      <c r="P14" s="20">
        <f t="shared" si="2"/>
        <v>0</v>
      </c>
      <c r="Q14" s="21">
        <f t="shared" si="3"/>
        <v>168</v>
      </c>
    </row>
    <row r="15" spans="1:17" s="1" customFormat="1" ht="12.75">
      <c r="A15" s="18" t="s">
        <v>16</v>
      </c>
      <c r="F15" s="19">
        <v>15</v>
      </c>
      <c r="G15" s="20">
        <v>0</v>
      </c>
      <c r="H15" s="20">
        <v>0</v>
      </c>
      <c r="I15" s="21">
        <f t="shared" si="1"/>
        <v>15</v>
      </c>
      <c r="J15" s="19">
        <v>12</v>
      </c>
      <c r="K15" s="20">
        <v>0</v>
      </c>
      <c r="L15" s="20">
        <v>0</v>
      </c>
      <c r="M15" s="21">
        <f t="shared" ref="M15:M28" si="4">SUM(J15:L15)</f>
        <v>12</v>
      </c>
      <c r="N15" s="19">
        <f>SUM(F15,J15)</f>
        <v>27</v>
      </c>
      <c r="O15" s="20">
        <f t="shared" si="2"/>
        <v>0</v>
      </c>
      <c r="P15" s="20">
        <f t="shared" si="2"/>
        <v>0</v>
      </c>
      <c r="Q15" s="21">
        <f t="shared" si="3"/>
        <v>27</v>
      </c>
    </row>
    <row r="16" spans="1:17" s="1" customFormat="1" ht="12.75">
      <c r="A16" s="18" t="s">
        <v>17</v>
      </c>
      <c r="F16" s="19">
        <v>114</v>
      </c>
      <c r="G16" s="20">
        <v>0</v>
      </c>
      <c r="H16" s="20">
        <v>0</v>
      </c>
      <c r="I16" s="21">
        <f t="shared" si="1"/>
        <v>114</v>
      </c>
      <c r="J16" s="19">
        <v>42</v>
      </c>
      <c r="K16" s="20">
        <v>0</v>
      </c>
      <c r="L16" s="20">
        <v>0</v>
      </c>
      <c r="M16" s="21">
        <f t="shared" si="4"/>
        <v>42</v>
      </c>
      <c r="N16" s="19">
        <f t="shared" si="2"/>
        <v>156</v>
      </c>
      <c r="O16" s="20">
        <f t="shared" si="2"/>
        <v>0</v>
      </c>
      <c r="P16" s="20">
        <f t="shared" si="2"/>
        <v>0</v>
      </c>
      <c r="Q16" s="21">
        <f t="shared" si="3"/>
        <v>156</v>
      </c>
    </row>
    <row r="17" spans="1:17" s="1" customFormat="1" ht="12.75">
      <c r="A17" s="18" t="s">
        <v>18</v>
      </c>
      <c r="F17" s="19">
        <v>90</v>
      </c>
      <c r="G17" s="20">
        <v>0</v>
      </c>
      <c r="H17" s="20">
        <v>0</v>
      </c>
      <c r="I17" s="21">
        <f t="shared" si="1"/>
        <v>90</v>
      </c>
      <c r="J17" s="19">
        <v>102</v>
      </c>
      <c r="K17" s="20">
        <v>0</v>
      </c>
      <c r="L17" s="20">
        <v>0</v>
      </c>
      <c r="M17" s="21">
        <f t="shared" si="4"/>
        <v>102</v>
      </c>
      <c r="N17" s="19">
        <f t="shared" si="2"/>
        <v>192</v>
      </c>
      <c r="O17" s="20">
        <f t="shared" si="2"/>
        <v>0</v>
      </c>
      <c r="P17" s="20">
        <f t="shared" si="2"/>
        <v>0</v>
      </c>
      <c r="Q17" s="21">
        <f t="shared" si="3"/>
        <v>192</v>
      </c>
    </row>
    <row r="18" spans="1:17" s="1" customFormat="1" ht="12.75">
      <c r="A18" s="18" t="s">
        <v>19</v>
      </c>
      <c r="F18" s="19">
        <v>564</v>
      </c>
      <c r="G18" s="20">
        <v>0</v>
      </c>
      <c r="H18" s="20">
        <v>0</v>
      </c>
      <c r="I18" s="21">
        <f t="shared" si="1"/>
        <v>564</v>
      </c>
      <c r="J18" s="19">
        <v>468</v>
      </c>
      <c r="K18" s="20">
        <v>0</v>
      </c>
      <c r="L18" s="20">
        <v>0</v>
      </c>
      <c r="M18" s="21">
        <f t="shared" si="4"/>
        <v>468</v>
      </c>
      <c r="N18" s="19">
        <f t="shared" si="2"/>
        <v>1032</v>
      </c>
      <c r="O18" s="20">
        <f t="shared" si="2"/>
        <v>0</v>
      </c>
      <c r="P18" s="20">
        <f t="shared" si="2"/>
        <v>0</v>
      </c>
      <c r="Q18" s="21">
        <f t="shared" si="3"/>
        <v>1032</v>
      </c>
    </row>
    <row r="19" spans="1:17" s="1" customFormat="1" ht="12.75">
      <c r="A19" s="18" t="s">
        <v>20</v>
      </c>
      <c r="F19" s="19">
        <v>180</v>
      </c>
      <c r="G19" s="20">
        <v>0</v>
      </c>
      <c r="H19" s="20">
        <v>0</v>
      </c>
      <c r="I19" s="21">
        <f t="shared" si="1"/>
        <v>180</v>
      </c>
      <c r="J19" s="19">
        <v>228</v>
      </c>
      <c r="K19" s="20">
        <v>0</v>
      </c>
      <c r="L19" s="20">
        <v>0</v>
      </c>
      <c r="M19" s="21">
        <f t="shared" si="4"/>
        <v>228</v>
      </c>
      <c r="N19" s="19">
        <f t="shared" si="2"/>
        <v>408</v>
      </c>
      <c r="O19" s="20">
        <f t="shared" si="2"/>
        <v>0</v>
      </c>
      <c r="P19" s="20">
        <f t="shared" si="2"/>
        <v>0</v>
      </c>
      <c r="Q19" s="21">
        <f t="shared" si="3"/>
        <v>408</v>
      </c>
    </row>
    <row r="20" spans="1:17" s="1" customFormat="1" ht="12.75">
      <c r="A20" s="18" t="s">
        <v>21</v>
      </c>
      <c r="F20" s="19">
        <v>48</v>
      </c>
      <c r="G20" s="20">
        <v>0</v>
      </c>
      <c r="H20" s="20">
        <v>0</v>
      </c>
      <c r="I20" s="21">
        <f t="shared" si="1"/>
        <v>48</v>
      </c>
      <c r="J20" s="19">
        <v>51</v>
      </c>
      <c r="K20" s="20">
        <v>0</v>
      </c>
      <c r="L20" s="20">
        <v>0</v>
      </c>
      <c r="M20" s="21">
        <f t="shared" si="4"/>
        <v>51</v>
      </c>
      <c r="N20" s="19">
        <f t="shared" si="2"/>
        <v>99</v>
      </c>
      <c r="O20" s="20">
        <f t="shared" si="2"/>
        <v>0</v>
      </c>
      <c r="P20" s="20">
        <f t="shared" si="2"/>
        <v>0</v>
      </c>
      <c r="Q20" s="21">
        <f t="shared" si="3"/>
        <v>99</v>
      </c>
    </row>
    <row r="21" spans="1:17" s="1" customFormat="1" ht="12.75">
      <c r="A21" s="18" t="s">
        <v>22</v>
      </c>
      <c r="F21" s="19">
        <v>48</v>
      </c>
      <c r="G21" s="20">
        <v>0</v>
      </c>
      <c r="H21" s="20">
        <v>0</v>
      </c>
      <c r="I21" s="21">
        <f t="shared" si="1"/>
        <v>48</v>
      </c>
      <c r="J21" s="19">
        <v>30</v>
      </c>
      <c r="K21" s="20">
        <v>0</v>
      </c>
      <c r="L21" s="20">
        <v>0</v>
      </c>
      <c r="M21" s="21">
        <f t="shared" si="4"/>
        <v>30</v>
      </c>
      <c r="N21" s="19">
        <f t="shared" si="2"/>
        <v>78</v>
      </c>
      <c r="O21" s="20">
        <f t="shared" si="2"/>
        <v>0</v>
      </c>
      <c r="P21" s="20">
        <f t="shared" si="2"/>
        <v>0</v>
      </c>
      <c r="Q21" s="21">
        <f t="shared" si="3"/>
        <v>78</v>
      </c>
    </row>
    <row r="22" spans="1:17" s="1" customFormat="1" ht="12.75">
      <c r="A22" s="18" t="s">
        <v>23</v>
      </c>
      <c r="F22" s="19">
        <v>480</v>
      </c>
      <c r="G22" s="20">
        <v>0</v>
      </c>
      <c r="H22" s="20">
        <v>0</v>
      </c>
      <c r="I22" s="21">
        <f t="shared" si="1"/>
        <v>480</v>
      </c>
      <c r="J22" s="19">
        <v>444</v>
      </c>
      <c r="K22" s="20">
        <v>0</v>
      </c>
      <c r="L22" s="20">
        <v>0</v>
      </c>
      <c r="M22" s="21">
        <f t="shared" si="4"/>
        <v>444</v>
      </c>
      <c r="N22" s="19">
        <f t="shared" si="2"/>
        <v>924</v>
      </c>
      <c r="O22" s="20">
        <f t="shared" si="2"/>
        <v>0</v>
      </c>
      <c r="P22" s="20">
        <f t="shared" si="2"/>
        <v>0</v>
      </c>
      <c r="Q22" s="21">
        <f t="shared" si="3"/>
        <v>924</v>
      </c>
    </row>
    <row r="23" spans="1:17" s="1" customFormat="1" ht="12.75">
      <c r="A23" s="18" t="s">
        <v>24</v>
      </c>
      <c r="F23" s="19">
        <v>0</v>
      </c>
      <c r="G23" s="20">
        <v>174</v>
      </c>
      <c r="H23" s="20">
        <v>0</v>
      </c>
      <c r="I23" s="21">
        <f t="shared" si="1"/>
        <v>174</v>
      </c>
      <c r="J23" s="19">
        <v>0</v>
      </c>
      <c r="K23" s="20">
        <v>135</v>
      </c>
      <c r="L23" s="20">
        <v>0</v>
      </c>
      <c r="M23" s="21">
        <f t="shared" si="4"/>
        <v>135</v>
      </c>
      <c r="N23" s="19">
        <f t="shared" si="2"/>
        <v>0</v>
      </c>
      <c r="O23" s="20">
        <f t="shared" si="2"/>
        <v>309</v>
      </c>
      <c r="P23" s="20">
        <f t="shared" si="2"/>
        <v>0</v>
      </c>
      <c r="Q23" s="21">
        <f t="shared" si="3"/>
        <v>309</v>
      </c>
    </row>
    <row r="24" spans="1:17" s="1" customFormat="1" ht="12.75">
      <c r="A24" s="18" t="s">
        <v>25</v>
      </c>
      <c r="F24" s="19">
        <v>51</v>
      </c>
      <c r="G24" s="20">
        <v>0</v>
      </c>
      <c r="H24" s="20">
        <v>15</v>
      </c>
      <c r="I24" s="21">
        <f t="shared" si="1"/>
        <v>66</v>
      </c>
      <c r="J24" s="19">
        <v>36</v>
      </c>
      <c r="K24" s="20">
        <v>0</v>
      </c>
      <c r="L24" s="20">
        <v>15</v>
      </c>
      <c r="M24" s="21">
        <f t="shared" si="4"/>
        <v>51</v>
      </c>
      <c r="N24" s="19">
        <f t="shared" si="2"/>
        <v>87</v>
      </c>
      <c r="O24" s="20">
        <f t="shared" si="2"/>
        <v>0</v>
      </c>
      <c r="P24" s="20">
        <f t="shared" si="2"/>
        <v>30</v>
      </c>
      <c r="Q24" s="21">
        <f t="shared" si="3"/>
        <v>117</v>
      </c>
    </row>
    <row r="25" spans="1:17" s="1" customFormat="1" ht="12.75">
      <c r="A25" s="18" t="s">
        <v>26</v>
      </c>
      <c r="F25" s="19">
        <v>0</v>
      </c>
      <c r="G25" s="20">
        <v>99</v>
      </c>
      <c r="H25" s="20">
        <v>0</v>
      </c>
      <c r="I25" s="21">
        <f t="shared" si="1"/>
        <v>99</v>
      </c>
      <c r="J25" s="19">
        <v>0</v>
      </c>
      <c r="K25" s="20">
        <v>48</v>
      </c>
      <c r="L25" s="20">
        <v>0</v>
      </c>
      <c r="M25" s="21">
        <f t="shared" si="4"/>
        <v>48</v>
      </c>
      <c r="N25" s="19">
        <f t="shared" si="2"/>
        <v>0</v>
      </c>
      <c r="O25" s="20">
        <f t="shared" si="2"/>
        <v>147</v>
      </c>
      <c r="P25" s="20">
        <f t="shared" si="2"/>
        <v>0</v>
      </c>
      <c r="Q25" s="21">
        <f t="shared" si="3"/>
        <v>147</v>
      </c>
    </row>
    <row r="26" spans="1:17" s="1" customFormat="1" ht="12.75">
      <c r="A26" s="18" t="s">
        <v>27</v>
      </c>
      <c r="F26" s="19">
        <v>408</v>
      </c>
      <c r="G26" s="20">
        <v>57</v>
      </c>
      <c r="H26" s="20">
        <v>0</v>
      </c>
      <c r="I26" s="21">
        <f t="shared" si="1"/>
        <v>465</v>
      </c>
      <c r="J26" s="19">
        <v>402</v>
      </c>
      <c r="K26" s="20">
        <v>30</v>
      </c>
      <c r="L26" s="20">
        <v>0</v>
      </c>
      <c r="M26" s="21">
        <f t="shared" si="4"/>
        <v>432</v>
      </c>
      <c r="N26" s="19">
        <f t="shared" si="2"/>
        <v>810</v>
      </c>
      <c r="O26" s="20">
        <f t="shared" si="2"/>
        <v>87</v>
      </c>
      <c r="P26" s="20">
        <f t="shared" si="2"/>
        <v>0</v>
      </c>
      <c r="Q26" s="21">
        <f t="shared" si="3"/>
        <v>897</v>
      </c>
    </row>
    <row r="27" spans="1:17" s="1" customFormat="1" ht="12.75">
      <c r="A27" s="18" t="s">
        <v>28</v>
      </c>
      <c r="F27" s="19">
        <v>351</v>
      </c>
      <c r="G27" s="20">
        <v>585</v>
      </c>
      <c r="H27" s="20">
        <v>0</v>
      </c>
      <c r="I27" s="21">
        <f t="shared" si="1"/>
        <v>936</v>
      </c>
      <c r="J27" s="19">
        <v>207</v>
      </c>
      <c r="K27" s="20">
        <v>261</v>
      </c>
      <c r="L27" s="20">
        <v>0</v>
      </c>
      <c r="M27" s="21">
        <f t="shared" si="4"/>
        <v>468</v>
      </c>
      <c r="N27" s="19">
        <f t="shared" si="2"/>
        <v>558</v>
      </c>
      <c r="O27" s="20">
        <f t="shared" si="2"/>
        <v>846</v>
      </c>
      <c r="P27" s="20">
        <f t="shared" si="2"/>
        <v>0</v>
      </c>
      <c r="Q27" s="21">
        <f t="shared" si="3"/>
        <v>1404</v>
      </c>
    </row>
    <row r="28" spans="1:17" s="1" customFormat="1" ht="12.75">
      <c r="A28" s="18" t="s">
        <v>29</v>
      </c>
      <c r="F28" s="19">
        <v>162</v>
      </c>
      <c r="G28" s="20">
        <v>480</v>
      </c>
      <c r="H28" s="20">
        <v>0</v>
      </c>
      <c r="I28" s="21">
        <f t="shared" si="1"/>
        <v>642</v>
      </c>
      <c r="J28" s="19">
        <v>135</v>
      </c>
      <c r="K28" s="20">
        <v>300</v>
      </c>
      <c r="L28" s="20">
        <v>0</v>
      </c>
      <c r="M28" s="21">
        <f t="shared" si="4"/>
        <v>435</v>
      </c>
      <c r="N28" s="19">
        <f t="shared" si="2"/>
        <v>297</v>
      </c>
      <c r="O28" s="20">
        <f t="shared" si="2"/>
        <v>780</v>
      </c>
      <c r="P28" s="20">
        <f t="shared" si="2"/>
        <v>0</v>
      </c>
      <c r="Q28" s="21">
        <f t="shared" si="3"/>
        <v>1077</v>
      </c>
    </row>
    <row r="29" spans="1:17" s="1" customFormat="1" ht="12.75">
      <c r="A29" s="18" t="s">
        <v>30</v>
      </c>
      <c r="F29" s="19">
        <v>0</v>
      </c>
      <c r="G29" s="20">
        <v>111</v>
      </c>
      <c r="H29" s="20">
        <v>0</v>
      </c>
      <c r="I29" s="21">
        <f>SUM(F29:H29)</f>
        <v>111</v>
      </c>
      <c r="J29" s="19">
        <v>0</v>
      </c>
      <c r="K29" s="20">
        <v>111</v>
      </c>
      <c r="L29" s="20">
        <v>0</v>
      </c>
      <c r="M29" s="21">
        <f>SUM(J29:L29)</f>
        <v>111</v>
      </c>
      <c r="N29" s="19">
        <f>SUM(F29,J29)</f>
        <v>0</v>
      </c>
      <c r="O29" s="20">
        <f t="shared" ref="O29:P29" si="5">SUM(G29,K29)</f>
        <v>222</v>
      </c>
      <c r="P29" s="20">
        <f t="shared" si="5"/>
        <v>0</v>
      </c>
      <c r="Q29" s="21">
        <f>SUM(N29:P29)</f>
        <v>222</v>
      </c>
    </row>
    <row r="30" spans="1:17" s="1" customFormat="1" ht="12.75">
      <c r="A30" s="22" t="s">
        <v>12</v>
      </c>
      <c r="B30" s="23"/>
      <c r="C30" s="23"/>
      <c r="D30" s="23"/>
      <c r="E30" s="23"/>
      <c r="F30" s="24">
        <f t="shared" ref="F30:Q30" si="6">SUM(F13:F29)</f>
        <v>2607</v>
      </c>
      <c r="G30" s="25">
        <f t="shared" si="6"/>
        <v>1659</v>
      </c>
      <c r="H30" s="25">
        <f t="shared" si="6"/>
        <v>15</v>
      </c>
      <c r="I30" s="26">
        <f t="shared" si="6"/>
        <v>4281</v>
      </c>
      <c r="J30" s="24">
        <f t="shared" si="6"/>
        <v>2229</v>
      </c>
      <c r="K30" s="25">
        <f t="shared" si="6"/>
        <v>930</v>
      </c>
      <c r="L30" s="25">
        <f t="shared" si="6"/>
        <v>15</v>
      </c>
      <c r="M30" s="26">
        <f t="shared" si="6"/>
        <v>3174</v>
      </c>
      <c r="N30" s="24">
        <f t="shared" si="6"/>
        <v>4836</v>
      </c>
      <c r="O30" s="25">
        <f t="shared" si="6"/>
        <v>2589</v>
      </c>
      <c r="P30" s="25">
        <f t="shared" si="6"/>
        <v>30</v>
      </c>
      <c r="Q30" s="26">
        <f t="shared" si="6"/>
        <v>7455</v>
      </c>
    </row>
    <row r="31" spans="1:17" s="1" customFormat="1" ht="12.75">
      <c r="A31" s="11" t="s">
        <v>31</v>
      </c>
      <c r="B31" s="12"/>
      <c r="C31" s="12"/>
      <c r="D31" s="12"/>
      <c r="E31" s="12"/>
      <c r="F31" s="14"/>
      <c r="G31" s="15"/>
      <c r="H31" s="15"/>
      <c r="I31" s="16"/>
      <c r="J31" s="14"/>
      <c r="K31" s="15"/>
      <c r="L31" s="15"/>
      <c r="M31" s="16"/>
      <c r="N31" s="14"/>
      <c r="O31" s="15"/>
      <c r="P31" s="15"/>
      <c r="Q31" s="16"/>
    </row>
    <row r="32" spans="1:17" s="1" customFormat="1" ht="12.75">
      <c r="A32" s="18" t="s">
        <v>32</v>
      </c>
      <c r="F32" s="19">
        <v>144</v>
      </c>
      <c r="G32" s="20">
        <v>0</v>
      </c>
      <c r="H32" s="20">
        <v>0</v>
      </c>
      <c r="I32" s="21">
        <f>SUM(F32:H32)</f>
        <v>144</v>
      </c>
      <c r="J32" s="19">
        <v>117</v>
      </c>
      <c r="K32" s="20">
        <v>0</v>
      </c>
      <c r="L32" s="20">
        <v>0</v>
      </c>
      <c r="M32" s="21">
        <f t="shared" ref="M32" si="7">SUM(J32:L32)</f>
        <v>117</v>
      </c>
      <c r="N32" s="19">
        <f t="shared" ref="N32:P32" si="8">SUM(F32,J32)</f>
        <v>261</v>
      </c>
      <c r="O32" s="20">
        <f t="shared" si="8"/>
        <v>0</v>
      </c>
      <c r="P32" s="20">
        <f t="shared" si="8"/>
        <v>0</v>
      </c>
      <c r="Q32" s="21">
        <f t="shared" ref="Q32" si="9">SUM(N32:P32)</f>
        <v>261</v>
      </c>
    </row>
    <row r="33" spans="1:17" s="1" customFormat="1" ht="12.75">
      <c r="A33" s="22" t="s">
        <v>12</v>
      </c>
      <c r="B33" s="23"/>
      <c r="C33" s="23"/>
      <c r="D33" s="23"/>
      <c r="E33" s="23"/>
      <c r="F33" s="28">
        <f t="shared" ref="F33:Q33" si="10">SUM(F32:F32)</f>
        <v>144</v>
      </c>
      <c r="G33" s="29">
        <f t="shared" si="10"/>
        <v>0</v>
      </c>
      <c r="H33" s="29">
        <f t="shared" si="10"/>
        <v>0</v>
      </c>
      <c r="I33" s="30">
        <f t="shared" si="10"/>
        <v>144</v>
      </c>
      <c r="J33" s="28">
        <f t="shared" si="10"/>
        <v>117</v>
      </c>
      <c r="K33" s="29">
        <f t="shared" si="10"/>
        <v>0</v>
      </c>
      <c r="L33" s="29">
        <f t="shared" si="10"/>
        <v>0</v>
      </c>
      <c r="M33" s="30">
        <f t="shared" si="10"/>
        <v>117</v>
      </c>
      <c r="N33" s="28">
        <f t="shared" si="10"/>
        <v>261</v>
      </c>
      <c r="O33" s="29">
        <f t="shared" si="10"/>
        <v>0</v>
      </c>
      <c r="P33" s="29">
        <f t="shared" si="10"/>
        <v>0</v>
      </c>
      <c r="Q33" s="30">
        <f t="shared" si="10"/>
        <v>261</v>
      </c>
    </row>
    <row r="34" spans="1:17" s="1" customFormat="1" ht="12.75">
      <c r="A34" s="11" t="s">
        <v>33</v>
      </c>
      <c r="B34" s="12"/>
      <c r="C34" s="12"/>
      <c r="D34" s="12"/>
      <c r="E34" s="12"/>
      <c r="F34" s="14"/>
      <c r="G34" s="15"/>
      <c r="H34" s="15"/>
      <c r="I34" s="16"/>
      <c r="J34" s="14"/>
      <c r="K34" s="15"/>
      <c r="L34" s="15"/>
      <c r="M34" s="16"/>
      <c r="N34" s="14"/>
      <c r="O34" s="15"/>
      <c r="P34" s="15"/>
      <c r="Q34" s="16"/>
    </row>
    <row r="35" spans="1:17" s="1" customFormat="1" ht="12.75">
      <c r="A35" s="18" t="s">
        <v>34</v>
      </c>
      <c r="F35" s="19">
        <v>198</v>
      </c>
      <c r="G35" s="20">
        <v>0</v>
      </c>
      <c r="H35" s="20">
        <v>0</v>
      </c>
      <c r="I35" s="21">
        <f t="shared" ref="I35:I38" si="11">SUM(F35:H35)</f>
        <v>198</v>
      </c>
      <c r="J35" s="19">
        <v>222</v>
      </c>
      <c r="K35" s="20">
        <v>0</v>
      </c>
      <c r="L35" s="20">
        <v>0</v>
      </c>
      <c r="M35" s="21">
        <f t="shared" ref="M35:M38" si="12">SUM(J35:L35)</f>
        <v>222</v>
      </c>
      <c r="N35" s="19">
        <f>SUM(F35,J35)</f>
        <v>420</v>
      </c>
      <c r="O35" s="20">
        <f>SUM(G35,K35)</f>
        <v>0</v>
      </c>
      <c r="P35" s="20">
        <f>SUM(H35,L35)</f>
        <v>0</v>
      </c>
      <c r="Q35" s="21">
        <f t="shared" ref="Q35:Q38" si="13">SUM(N35:P35)</f>
        <v>420</v>
      </c>
    </row>
    <row r="36" spans="1:17" s="1" customFormat="1" ht="12.75">
      <c r="A36" s="18" t="s">
        <v>35</v>
      </c>
      <c r="F36" s="19">
        <v>51</v>
      </c>
      <c r="G36" s="20">
        <v>0</v>
      </c>
      <c r="H36" s="20">
        <v>0</v>
      </c>
      <c r="I36" s="21">
        <f t="shared" si="11"/>
        <v>51</v>
      </c>
      <c r="J36" s="19">
        <v>30</v>
      </c>
      <c r="K36" s="20">
        <v>0</v>
      </c>
      <c r="L36" s="20">
        <v>0</v>
      </c>
      <c r="M36" s="21">
        <f t="shared" si="12"/>
        <v>30</v>
      </c>
      <c r="N36" s="19">
        <f t="shared" ref="N36:P38" si="14">SUM(F36,J36)</f>
        <v>81</v>
      </c>
      <c r="O36" s="20">
        <f t="shared" si="14"/>
        <v>0</v>
      </c>
      <c r="P36" s="20">
        <f t="shared" si="14"/>
        <v>0</v>
      </c>
      <c r="Q36" s="21">
        <f t="shared" si="13"/>
        <v>81</v>
      </c>
    </row>
    <row r="37" spans="1:17" s="1" customFormat="1" ht="12.75">
      <c r="A37" s="18" t="s">
        <v>36</v>
      </c>
      <c r="F37" s="19">
        <v>99</v>
      </c>
      <c r="G37" s="20">
        <v>0</v>
      </c>
      <c r="H37" s="20">
        <v>0</v>
      </c>
      <c r="I37" s="21">
        <f t="shared" si="11"/>
        <v>99</v>
      </c>
      <c r="J37" s="19">
        <v>57</v>
      </c>
      <c r="K37" s="20">
        <v>0</v>
      </c>
      <c r="L37" s="20">
        <v>0</v>
      </c>
      <c r="M37" s="21">
        <f t="shared" si="12"/>
        <v>57</v>
      </c>
      <c r="N37" s="19">
        <f t="shared" si="14"/>
        <v>156</v>
      </c>
      <c r="O37" s="20">
        <f t="shared" si="14"/>
        <v>0</v>
      </c>
      <c r="P37" s="20">
        <f t="shared" si="14"/>
        <v>0</v>
      </c>
      <c r="Q37" s="21">
        <f t="shared" si="13"/>
        <v>156</v>
      </c>
    </row>
    <row r="38" spans="1:17" s="1" customFormat="1" ht="12.75">
      <c r="A38" s="18" t="s">
        <v>37</v>
      </c>
      <c r="F38" s="19">
        <v>0</v>
      </c>
      <c r="G38" s="20">
        <v>123</v>
      </c>
      <c r="H38" s="20">
        <v>0</v>
      </c>
      <c r="I38" s="21">
        <f t="shared" si="11"/>
        <v>123</v>
      </c>
      <c r="J38" s="19">
        <v>0</v>
      </c>
      <c r="K38" s="20">
        <v>135</v>
      </c>
      <c r="L38" s="20">
        <v>0</v>
      </c>
      <c r="M38" s="21">
        <f t="shared" si="12"/>
        <v>135</v>
      </c>
      <c r="N38" s="19">
        <f t="shared" si="14"/>
        <v>0</v>
      </c>
      <c r="O38" s="20">
        <f t="shared" si="14"/>
        <v>258</v>
      </c>
      <c r="P38" s="20">
        <f t="shared" si="14"/>
        <v>0</v>
      </c>
      <c r="Q38" s="21">
        <f t="shared" si="13"/>
        <v>258</v>
      </c>
    </row>
    <row r="39" spans="1:17" s="1" customFormat="1" ht="12.75">
      <c r="A39" s="22" t="s">
        <v>12</v>
      </c>
      <c r="B39" s="23"/>
      <c r="C39" s="23"/>
      <c r="D39" s="23"/>
      <c r="E39" s="23"/>
      <c r="F39" s="24">
        <f t="shared" ref="F39:Q39" si="15">SUM(F35:F38)</f>
        <v>348</v>
      </c>
      <c r="G39" s="25">
        <f t="shared" si="15"/>
        <v>123</v>
      </c>
      <c r="H39" s="25">
        <f t="shared" si="15"/>
        <v>0</v>
      </c>
      <c r="I39" s="26">
        <f t="shared" si="15"/>
        <v>471</v>
      </c>
      <c r="J39" s="24">
        <f t="shared" si="15"/>
        <v>309</v>
      </c>
      <c r="K39" s="25">
        <f t="shared" si="15"/>
        <v>135</v>
      </c>
      <c r="L39" s="25">
        <f t="shared" si="15"/>
        <v>0</v>
      </c>
      <c r="M39" s="26">
        <f t="shared" si="15"/>
        <v>444</v>
      </c>
      <c r="N39" s="24">
        <f t="shared" si="15"/>
        <v>657</v>
      </c>
      <c r="O39" s="25">
        <f t="shared" si="15"/>
        <v>258</v>
      </c>
      <c r="P39" s="25">
        <f t="shared" si="15"/>
        <v>0</v>
      </c>
      <c r="Q39" s="26">
        <f t="shared" si="15"/>
        <v>915</v>
      </c>
    </row>
    <row r="40" spans="1:17" s="1" customFormat="1" ht="12.75">
      <c r="A40" s="11" t="s">
        <v>38</v>
      </c>
      <c r="B40" s="12"/>
      <c r="C40" s="12"/>
      <c r="D40" s="12"/>
      <c r="E40" s="12"/>
      <c r="F40" s="14"/>
      <c r="G40" s="15"/>
      <c r="H40" s="15"/>
      <c r="I40" s="16"/>
      <c r="J40" s="14"/>
      <c r="K40" s="15"/>
      <c r="L40" s="15"/>
      <c r="M40" s="16"/>
      <c r="N40" s="14"/>
      <c r="O40" s="15"/>
      <c r="P40" s="15"/>
      <c r="Q40" s="16"/>
    </row>
    <row r="41" spans="1:17" s="1" customFormat="1" ht="12.75">
      <c r="A41" s="18" t="s">
        <v>39</v>
      </c>
      <c r="F41" s="19">
        <v>63</v>
      </c>
      <c r="G41" s="20">
        <v>0</v>
      </c>
      <c r="H41" s="20">
        <v>0</v>
      </c>
      <c r="I41" s="21">
        <f t="shared" ref="I41:I42" si="16">SUM(F41:H41)</f>
        <v>63</v>
      </c>
      <c r="J41" s="19">
        <v>27</v>
      </c>
      <c r="K41" s="20">
        <v>0</v>
      </c>
      <c r="L41" s="20">
        <v>0</v>
      </c>
      <c r="M41" s="21">
        <f t="shared" ref="M41:M42" si="17">SUM(J41:L41)</f>
        <v>27</v>
      </c>
      <c r="N41" s="19">
        <f t="shared" ref="N41:P42" si="18">SUM(F41,J41)</f>
        <v>90</v>
      </c>
      <c r="O41" s="20">
        <f t="shared" si="18"/>
        <v>0</v>
      </c>
      <c r="P41" s="20">
        <f t="shared" si="18"/>
        <v>0</v>
      </c>
      <c r="Q41" s="21">
        <f t="shared" ref="Q41:Q42" si="19">SUM(N41:P41)</f>
        <v>90</v>
      </c>
    </row>
    <row r="42" spans="1:17" s="1" customFormat="1" ht="12.75">
      <c r="A42" s="18" t="s">
        <v>40</v>
      </c>
      <c r="F42" s="19">
        <v>0</v>
      </c>
      <c r="G42" s="20">
        <v>0</v>
      </c>
      <c r="H42" s="20">
        <v>0</v>
      </c>
      <c r="I42" s="21">
        <f t="shared" si="16"/>
        <v>0</v>
      </c>
      <c r="J42" s="19">
        <v>0</v>
      </c>
      <c r="K42" s="20">
        <v>3</v>
      </c>
      <c r="L42" s="20">
        <v>0</v>
      </c>
      <c r="M42" s="21">
        <f t="shared" si="17"/>
        <v>3</v>
      </c>
      <c r="N42" s="19">
        <f t="shared" si="18"/>
        <v>0</v>
      </c>
      <c r="O42" s="20">
        <f t="shared" si="18"/>
        <v>3</v>
      </c>
      <c r="P42" s="20">
        <f t="shared" si="18"/>
        <v>0</v>
      </c>
      <c r="Q42" s="21">
        <f t="shared" si="19"/>
        <v>3</v>
      </c>
    </row>
    <row r="43" spans="1:17" s="1" customFormat="1" ht="12.75">
      <c r="A43" s="22" t="s">
        <v>12</v>
      </c>
      <c r="B43" s="23"/>
      <c r="C43" s="23"/>
      <c r="D43" s="23"/>
      <c r="E43" s="23"/>
      <c r="F43" s="24">
        <f t="shared" ref="F43:Q43" si="20">SUM(F41:F42)</f>
        <v>63</v>
      </c>
      <c r="G43" s="25">
        <f t="shared" si="20"/>
        <v>0</v>
      </c>
      <c r="H43" s="25">
        <f t="shared" si="20"/>
        <v>0</v>
      </c>
      <c r="I43" s="26">
        <f t="shared" si="20"/>
        <v>63</v>
      </c>
      <c r="J43" s="24">
        <f t="shared" si="20"/>
        <v>27</v>
      </c>
      <c r="K43" s="25">
        <f t="shared" si="20"/>
        <v>3</v>
      </c>
      <c r="L43" s="25">
        <f t="shared" si="20"/>
        <v>0</v>
      </c>
      <c r="M43" s="26">
        <f t="shared" si="20"/>
        <v>30</v>
      </c>
      <c r="N43" s="24">
        <f t="shared" si="20"/>
        <v>90</v>
      </c>
      <c r="O43" s="24">
        <f t="shared" si="20"/>
        <v>3</v>
      </c>
      <c r="P43" s="24">
        <f t="shared" si="20"/>
        <v>0</v>
      </c>
      <c r="Q43" s="26">
        <f t="shared" si="20"/>
        <v>93</v>
      </c>
    </row>
    <row r="44" spans="1:17" s="1" customFormat="1" ht="12.75">
      <c r="A44" s="11" t="s">
        <v>41</v>
      </c>
      <c r="B44" s="12"/>
      <c r="C44" s="12"/>
      <c r="D44" s="12"/>
      <c r="E44" s="12"/>
      <c r="F44" s="27"/>
      <c r="G44" s="15"/>
      <c r="H44" s="15"/>
      <c r="I44" s="16"/>
      <c r="J44" s="14"/>
      <c r="K44" s="15"/>
      <c r="L44" s="15"/>
      <c r="M44" s="16"/>
      <c r="N44" s="14"/>
      <c r="O44" s="15"/>
      <c r="P44" s="15"/>
      <c r="Q44" s="16"/>
    </row>
    <row r="45" spans="1:17" s="1" customFormat="1" ht="12.75">
      <c r="A45" s="18" t="s">
        <v>42</v>
      </c>
      <c r="F45" s="19">
        <v>21</v>
      </c>
      <c r="G45" s="20">
        <v>0</v>
      </c>
      <c r="H45" s="20">
        <v>0</v>
      </c>
      <c r="I45" s="21">
        <f t="shared" ref="I45" si="21">SUM(F45:H45)</f>
        <v>21</v>
      </c>
      <c r="J45" s="19">
        <v>15</v>
      </c>
      <c r="K45" s="20">
        <v>0</v>
      </c>
      <c r="L45" s="20">
        <v>0</v>
      </c>
      <c r="M45" s="21">
        <f t="shared" ref="M45" si="22">SUM(J45:L45)</f>
        <v>15</v>
      </c>
      <c r="N45" s="19">
        <f t="shared" ref="N45:P45" si="23">SUM(F45,J45)</f>
        <v>36</v>
      </c>
      <c r="O45" s="20">
        <f t="shared" si="23"/>
        <v>0</v>
      </c>
      <c r="P45" s="20">
        <f t="shared" si="23"/>
        <v>0</v>
      </c>
      <c r="Q45" s="21">
        <f t="shared" ref="Q45" si="24">SUM(N45:P45)</f>
        <v>36</v>
      </c>
    </row>
    <row r="46" spans="1:17" s="1" customFormat="1" ht="12.75">
      <c r="A46" s="22" t="s">
        <v>12</v>
      </c>
      <c r="B46" s="23"/>
      <c r="C46" s="23"/>
      <c r="D46" s="23"/>
      <c r="E46" s="23"/>
      <c r="F46" s="24">
        <f t="shared" ref="F46:Q46" si="25">SUM(F45:F45)</f>
        <v>21</v>
      </c>
      <c r="G46" s="25">
        <f t="shared" si="25"/>
        <v>0</v>
      </c>
      <c r="H46" s="25">
        <f t="shared" si="25"/>
        <v>0</v>
      </c>
      <c r="I46" s="26">
        <f t="shared" si="25"/>
        <v>21</v>
      </c>
      <c r="J46" s="24">
        <f t="shared" si="25"/>
        <v>15</v>
      </c>
      <c r="K46" s="25">
        <f t="shared" si="25"/>
        <v>0</v>
      </c>
      <c r="L46" s="25">
        <f t="shared" si="25"/>
        <v>0</v>
      </c>
      <c r="M46" s="26">
        <f t="shared" si="25"/>
        <v>15</v>
      </c>
      <c r="N46" s="24">
        <f t="shared" si="25"/>
        <v>36</v>
      </c>
      <c r="O46" s="25">
        <f t="shared" si="25"/>
        <v>0</v>
      </c>
      <c r="P46" s="25">
        <f t="shared" si="25"/>
        <v>0</v>
      </c>
      <c r="Q46" s="26">
        <f t="shared" si="25"/>
        <v>36</v>
      </c>
    </row>
    <row r="47" spans="1:17" s="1" customFormat="1" ht="12.75">
      <c r="A47" s="11" t="s">
        <v>43</v>
      </c>
      <c r="B47" s="12"/>
      <c r="C47" s="12"/>
      <c r="D47" s="12"/>
      <c r="E47" s="12"/>
      <c r="F47" s="27"/>
      <c r="G47" s="15"/>
      <c r="H47" s="15"/>
      <c r="I47" s="16"/>
      <c r="J47" s="14"/>
      <c r="K47" s="15"/>
      <c r="L47" s="15"/>
      <c r="M47" s="16"/>
      <c r="N47" s="14"/>
      <c r="O47" s="15"/>
      <c r="P47" s="15"/>
      <c r="Q47" s="16"/>
    </row>
    <row r="48" spans="1:17" s="1" customFormat="1" ht="12.75">
      <c r="A48" s="18" t="s">
        <v>44</v>
      </c>
      <c r="F48" s="19">
        <v>708</v>
      </c>
      <c r="G48" s="20">
        <v>831</v>
      </c>
      <c r="H48" s="20">
        <v>0</v>
      </c>
      <c r="I48" s="21">
        <f t="shared" ref="I48:I49" si="26">SUM(F48:H48)</f>
        <v>1539</v>
      </c>
      <c r="J48" s="19">
        <v>528</v>
      </c>
      <c r="K48" s="20">
        <v>654</v>
      </c>
      <c r="L48" s="20">
        <v>0</v>
      </c>
      <c r="M48" s="21">
        <f t="shared" ref="M48:M49" si="27">SUM(J48:L48)</f>
        <v>1182</v>
      </c>
      <c r="N48" s="19">
        <f t="shared" ref="N48:P49" si="28">SUM(F48,J48)</f>
        <v>1236</v>
      </c>
      <c r="O48" s="20">
        <f t="shared" si="28"/>
        <v>1485</v>
      </c>
      <c r="P48" s="20">
        <f t="shared" si="28"/>
        <v>0</v>
      </c>
      <c r="Q48" s="21">
        <f t="shared" ref="Q48:Q49" si="29">SUM(N48:P48)</f>
        <v>2721</v>
      </c>
    </row>
    <row r="49" spans="1:17" s="1" customFormat="1" ht="12.75">
      <c r="A49" s="18" t="s">
        <v>45</v>
      </c>
      <c r="F49" s="19">
        <v>0</v>
      </c>
      <c r="G49" s="20">
        <v>51</v>
      </c>
      <c r="H49" s="20">
        <v>0</v>
      </c>
      <c r="I49" s="21">
        <f t="shared" si="26"/>
        <v>51</v>
      </c>
      <c r="J49" s="19">
        <v>0</v>
      </c>
      <c r="K49" s="20">
        <v>21</v>
      </c>
      <c r="L49" s="20">
        <v>0</v>
      </c>
      <c r="M49" s="21">
        <f t="shared" si="27"/>
        <v>21</v>
      </c>
      <c r="N49" s="19">
        <f t="shared" si="28"/>
        <v>0</v>
      </c>
      <c r="O49" s="20">
        <f t="shared" si="28"/>
        <v>72</v>
      </c>
      <c r="P49" s="20">
        <f t="shared" si="28"/>
        <v>0</v>
      </c>
      <c r="Q49" s="21">
        <f t="shared" si="29"/>
        <v>72</v>
      </c>
    </row>
    <row r="50" spans="1:17" s="1" customFormat="1" ht="12.75">
      <c r="A50" s="22" t="s">
        <v>12</v>
      </c>
      <c r="B50" s="23"/>
      <c r="C50" s="23"/>
      <c r="D50" s="23"/>
      <c r="E50" s="23"/>
      <c r="F50" s="24">
        <f t="shared" ref="F50:Q50" si="30">SUM(F48:F49)</f>
        <v>708</v>
      </c>
      <c r="G50" s="25">
        <f t="shared" si="30"/>
        <v>882</v>
      </c>
      <c r="H50" s="25">
        <f t="shared" si="30"/>
        <v>0</v>
      </c>
      <c r="I50" s="26">
        <f t="shared" si="30"/>
        <v>1590</v>
      </c>
      <c r="J50" s="24">
        <f t="shared" si="30"/>
        <v>528</v>
      </c>
      <c r="K50" s="25">
        <f t="shared" si="30"/>
        <v>675</v>
      </c>
      <c r="L50" s="25">
        <f t="shared" si="30"/>
        <v>0</v>
      </c>
      <c r="M50" s="26">
        <f t="shared" si="30"/>
        <v>1203</v>
      </c>
      <c r="N50" s="24">
        <f t="shared" si="30"/>
        <v>1236</v>
      </c>
      <c r="O50" s="25">
        <f t="shared" si="30"/>
        <v>1557</v>
      </c>
      <c r="P50" s="25">
        <f t="shared" si="30"/>
        <v>0</v>
      </c>
      <c r="Q50" s="26">
        <f t="shared" si="30"/>
        <v>2793</v>
      </c>
    </row>
    <row r="51" spans="1:17" s="1" customFormat="1" ht="12.75">
      <c r="A51" s="11" t="s">
        <v>46</v>
      </c>
      <c r="B51" s="12"/>
      <c r="C51" s="12"/>
      <c r="D51" s="12"/>
      <c r="E51" s="12"/>
      <c r="F51" s="14"/>
      <c r="G51" s="15"/>
      <c r="H51" s="15"/>
      <c r="I51" s="16"/>
      <c r="J51" s="14"/>
      <c r="K51" s="15"/>
      <c r="L51" s="15"/>
      <c r="M51" s="16"/>
      <c r="N51" s="14"/>
      <c r="O51" s="15"/>
      <c r="P51" s="15"/>
      <c r="Q51" s="16"/>
    </row>
    <row r="52" spans="1:17" s="1" customFormat="1" ht="12.75">
      <c r="A52" s="18" t="s">
        <v>47</v>
      </c>
      <c r="F52" s="19">
        <v>0</v>
      </c>
      <c r="G52" s="20">
        <v>48</v>
      </c>
      <c r="H52" s="20">
        <v>0</v>
      </c>
      <c r="I52" s="21">
        <f t="shared" ref="I52" si="31">SUM(F52:H52)</f>
        <v>48</v>
      </c>
      <c r="J52" s="19">
        <v>0</v>
      </c>
      <c r="K52" s="20">
        <v>36</v>
      </c>
      <c r="L52" s="20">
        <v>0</v>
      </c>
      <c r="M52" s="21">
        <f t="shared" ref="M52" si="32">SUM(J52:L52)</f>
        <v>36</v>
      </c>
      <c r="N52" s="19">
        <f t="shared" ref="N52:P52" si="33">SUM(F52,J52)</f>
        <v>0</v>
      </c>
      <c r="O52" s="20">
        <f t="shared" si="33"/>
        <v>84</v>
      </c>
      <c r="P52" s="20">
        <f t="shared" si="33"/>
        <v>0</v>
      </c>
      <c r="Q52" s="21">
        <f t="shared" ref="Q52" si="34">SUM(N52:P52)</f>
        <v>84</v>
      </c>
    </row>
    <row r="53" spans="1:17" s="1" customFormat="1" ht="12.75">
      <c r="A53" s="22" t="s">
        <v>12</v>
      </c>
      <c r="B53" s="23"/>
      <c r="C53" s="23"/>
      <c r="D53" s="23"/>
      <c r="E53" s="23"/>
      <c r="F53" s="24">
        <f t="shared" ref="F53:Q53" si="35">SUM(F52:F52)</f>
        <v>0</v>
      </c>
      <c r="G53" s="25">
        <f t="shared" si="35"/>
        <v>48</v>
      </c>
      <c r="H53" s="25">
        <f t="shared" si="35"/>
        <v>0</v>
      </c>
      <c r="I53" s="26">
        <f t="shared" si="35"/>
        <v>48</v>
      </c>
      <c r="J53" s="24">
        <f t="shared" si="35"/>
        <v>0</v>
      </c>
      <c r="K53" s="25">
        <f t="shared" si="35"/>
        <v>36</v>
      </c>
      <c r="L53" s="25">
        <f t="shared" si="35"/>
        <v>0</v>
      </c>
      <c r="M53" s="26">
        <f t="shared" si="35"/>
        <v>36</v>
      </c>
      <c r="N53" s="24">
        <f t="shared" si="35"/>
        <v>0</v>
      </c>
      <c r="O53" s="25">
        <f t="shared" si="35"/>
        <v>84</v>
      </c>
      <c r="P53" s="25">
        <f t="shared" si="35"/>
        <v>0</v>
      </c>
      <c r="Q53" s="26">
        <f t="shared" si="35"/>
        <v>84</v>
      </c>
    </row>
    <row r="54" spans="1:17" s="1" customFormat="1" ht="12.75">
      <c r="A54" s="31" t="s">
        <v>48</v>
      </c>
      <c r="B54" s="32"/>
      <c r="C54" s="32"/>
      <c r="D54" s="32"/>
      <c r="E54" s="32"/>
      <c r="F54" s="33">
        <v>0</v>
      </c>
      <c r="G54" s="34">
        <v>7</v>
      </c>
      <c r="H54" s="34">
        <v>0</v>
      </c>
      <c r="I54" s="35">
        <f>SUM(F54:H54)</f>
        <v>7</v>
      </c>
      <c r="J54" s="33">
        <v>0</v>
      </c>
      <c r="K54" s="34">
        <v>4</v>
      </c>
      <c r="L54" s="34">
        <v>0</v>
      </c>
      <c r="M54" s="35">
        <f>SUM(J54:L54)</f>
        <v>4</v>
      </c>
      <c r="N54" s="33">
        <f t="shared" ref="N54:P54" si="36">SUM(F54,J54)</f>
        <v>0</v>
      </c>
      <c r="O54" s="34">
        <f t="shared" si="36"/>
        <v>11</v>
      </c>
      <c r="P54" s="34">
        <f t="shared" si="36"/>
        <v>0</v>
      </c>
      <c r="Q54" s="35">
        <f>SUM(N54:P54)</f>
        <v>11</v>
      </c>
    </row>
    <row r="55" spans="1:17" s="1" customFormat="1" ht="12.75">
      <c r="A55" s="31" t="s">
        <v>49</v>
      </c>
      <c r="B55" s="32"/>
      <c r="C55" s="32"/>
      <c r="D55" s="32"/>
      <c r="E55" s="32"/>
      <c r="F55" s="33">
        <v>84</v>
      </c>
      <c r="G55" s="34">
        <v>0</v>
      </c>
      <c r="H55" s="34">
        <v>0</v>
      </c>
      <c r="I55" s="35">
        <f>SUM(F55:H55)</f>
        <v>84</v>
      </c>
      <c r="J55" s="33">
        <v>43</v>
      </c>
      <c r="K55" s="34">
        <v>0</v>
      </c>
      <c r="L55" s="34">
        <v>0</v>
      </c>
      <c r="M55" s="35">
        <f>SUM(J55:L55)</f>
        <v>43</v>
      </c>
      <c r="N55" s="33">
        <f>SUM(F55,J55)</f>
        <v>127</v>
      </c>
      <c r="O55" s="34">
        <f>SUM(G55,K55)</f>
        <v>0</v>
      </c>
      <c r="P55" s="34">
        <f>SUM(H55,L55)</f>
        <v>0</v>
      </c>
      <c r="Q55" s="35">
        <f>SUM(N55:P55)</f>
        <v>127</v>
      </c>
    </row>
    <row r="56" spans="1:17" s="13" customFormat="1" ht="12.75">
      <c r="A56" s="31" t="s">
        <v>50</v>
      </c>
      <c r="B56" s="32"/>
      <c r="C56" s="32"/>
      <c r="D56" s="32"/>
      <c r="E56" s="32"/>
      <c r="F56" s="36">
        <f>SUM(F11,F33,F39,F43,F46,F50,F53,F30,F54,F55)</f>
        <v>3975</v>
      </c>
      <c r="G56" s="36">
        <f t="shared" ref="G56:I56" si="37">SUM(G11,G33,G39,G43,G46,G50,G53,G30,G54,G55)</f>
        <v>2722</v>
      </c>
      <c r="H56" s="36">
        <f t="shared" si="37"/>
        <v>15</v>
      </c>
      <c r="I56" s="36">
        <f t="shared" si="37"/>
        <v>6712</v>
      </c>
      <c r="J56" s="36">
        <f>SUM(J11,J33,J39,J43,J46,J50,J53,J30,J54,J55)</f>
        <v>3268</v>
      </c>
      <c r="K56" s="36">
        <f>SUM(K11,K33,K39,K43,K46,K50,K53,K30,K54,K55)</f>
        <v>1789</v>
      </c>
      <c r="L56" s="36">
        <f t="shared" ref="L56:M56" si="38">SUM(L11,L33,L39,L43,L46,L50,L53,L30,L54,L55)</f>
        <v>15</v>
      </c>
      <c r="M56" s="36">
        <f t="shared" si="38"/>
        <v>5072</v>
      </c>
      <c r="N56" s="36">
        <f>SUM(N11,N33,N39,N43,N46,N50,N53,N30,N54,N55)</f>
        <v>7243</v>
      </c>
      <c r="O56" s="36">
        <f t="shared" ref="O56:Q56" si="39">SUM(O11,O33,O39,O43,O46,O50,O53,O30,O54,O55)</f>
        <v>4511</v>
      </c>
      <c r="P56" s="36">
        <f t="shared" si="39"/>
        <v>30</v>
      </c>
      <c r="Q56" s="36">
        <f t="shared" si="39"/>
        <v>11784</v>
      </c>
    </row>
  </sheetData>
  <mergeCells count="7">
    <mergeCell ref="A2:Q2"/>
    <mergeCell ref="A3:Q3"/>
    <mergeCell ref="A4:Q4"/>
    <mergeCell ref="A5:Q5"/>
    <mergeCell ref="F7:I7"/>
    <mergeCell ref="J7:M7"/>
    <mergeCell ref="N7:Q7"/>
  </mergeCells>
  <printOptions horizontalCentered="1"/>
  <pageMargins left="0.5" right="0.5" top="0.7" bottom="0.5" header="0.3" footer="0.3"/>
  <pageSetup scale="84" fitToHeight="0" orientation="landscape" r:id="rId1"/>
  <headerFooter>
    <oddFooter>&amp;LInstitutional Research and Reporting&amp;RUpdated: 09/26/2023</oddFooter>
  </headerFooter>
  <rowBreaks count="3" manualBreakCount="3">
    <brk id="43" max="16383" man="1"/>
    <brk id="11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CrHr</vt:lpstr>
      <vt:lpstr>CrHr!Print_Titles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Alesha Carter</dc:creator>
  <cp:lastModifiedBy>Alesha Carter</cp:lastModifiedBy>
  <dcterms:created xsi:type="dcterms:W3CDTF">2024-03-20T14:53:08Z</dcterms:created>
  <dcterms:modified xsi:type="dcterms:W3CDTF">2024-03-20T15:13:58Z</dcterms:modified>
</cp:coreProperties>
</file>