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R\Students\Credit Hours - Courses\Summaries - SCH Tables\Intersession\"/>
    </mc:Choice>
  </mc:AlternateContent>
  <xr:revisionPtr revIDLastSave="0" documentId="13_ncr:1_{CEFCEF68-3880-4AE7-A279-007ECEFA2926}" xr6:coauthVersionLast="47" xr6:coauthVersionMax="47" xr10:uidLastSave="{00000000-0000-0000-0000-000000000000}"/>
  <bookViews>
    <workbookView xWindow="-108" yWindow="-108" windowWidth="23256" windowHeight="12576" xr2:uid="{CEF116BD-2A5F-4C36-BEAA-F7BF9EBBFF07}"/>
  </bookViews>
  <sheets>
    <sheet name="CrHr" sheetId="2" r:id="rId1"/>
    <sheet name="Tulsa" sheetId="3" state="hidden" r:id="rId2"/>
    <sheet name="EC - LSTD" sheetId="4" state="hidden" r:id="rId3"/>
    <sheet name="EC - CIDL" sheetId="5" state="hidden" r:id="rId4"/>
    <sheet name="SAS Output" sheetId="6" state="hidden" r:id="rId5"/>
  </sheets>
  <definedNames>
    <definedName name="_xlnm.Print_Titles" localSheetId="0">CrHr!$1:$8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2" l="1"/>
  <c r="P57" i="2"/>
  <c r="O57" i="2"/>
  <c r="N57" i="2"/>
  <c r="M57" i="2"/>
  <c r="L57" i="2"/>
  <c r="K57" i="2"/>
  <c r="J57" i="2"/>
  <c r="G57" i="2"/>
  <c r="H57" i="2"/>
  <c r="I57" i="2"/>
  <c r="F57" i="2"/>
  <c r="Q30" i="2"/>
  <c r="P30" i="2"/>
  <c r="O30" i="2"/>
  <c r="N30" i="2"/>
  <c r="M30" i="2"/>
  <c r="L30" i="2"/>
  <c r="K30" i="2"/>
  <c r="J30" i="2"/>
  <c r="H30" i="2"/>
  <c r="I30" i="2"/>
  <c r="G30" i="2"/>
  <c r="F30" i="2"/>
  <c r="F37" i="2"/>
  <c r="F53" i="2"/>
  <c r="G53" i="2"/>
  <c r="H53" i="2"/>
  <c r="Q43" i="2"/>
  <c r="P43" i="2"/>
  <c r="O43" i="2"/>
  <c r="N43" i="2"/>
  <c r="M43" i="2"/>
  <c r="L43" i="2"/>
  <c r="K43" i="2"/>
  <c r="J43" i="2"/>
  <c r="I43" i="2"/>
  <c r="H43" i="2"/>
  <c r="G43" i="2"/>
  <c r="F43" i="2"/>
  <c r="P26" i="2"/>
  <c r="Q21" i="2"/>
  <c r="Q22" i="2"/>
  <c r="Q23" i="2"/>
  <c r="Q24" i="2"/>
  <c r="Q25" i="2"/>
  <c r="M21" i="2"/>
  <c r="M22" i="2"/>
  <c r="M23" i="2"/>
  <c r="M24" i="2"/>
  <c r="M25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Q32" i="2"/>
  <c r="Q33" i="2"/>
  <c r="Q34" i="2"/>
  <c r="Q35" i="2"/>
  <c r="Q36" i="2"/>
  <c r="Q37" i="2"/>
  <c r="P37" i="2"/>
  <c r="O37" i="2"/>
  <c r="N37" i="2"/>
  <c r="M32" i="2"/>
  <c r="M33" i="2"/>
  <c r="M34" i="2"/>
  <c r="M35" i="2"/>
  <c r="M36" i="2"/>
  <c r="M37" i="2"/>
  <c r="L37" i="2"/>
  <c r="K37" i="2"/>
  <c r="J37" i="2"/>
  <c r="I32" i="2"/>
  <c r="I33" i="2"/>
  <c r="I34" i="2"/>
  <c r="I35" i="2"/>
  <c r="I36" i="2"/>
  <c r="I37" i="2"/>
  <c r="H37" i="2"/>
  <c r="G37" i="2"/>
  <c r="Q28" i="2"/>
  <c r="M28" i="2"/>
  <c r="I28" i="2"/>
  <c r="Q55" i="2"/>
  <c r="Q56" i="2"/>
  <c r="Q10" i="2"/>
  <c r="Q11" i="2"/>
  <c r="Q12" i="2"/>
  <c r="Q13" i="2"/>
  <c r="Q14" i="2"/>
  <c r="Q15" i="2"/>
  <c r="Q16" i="2"/>
  <c r="Q17" i="2"/>
  <c r="Q18" i="2"/>
  <c r="Q19" i="2"/>
  <c r="Q20" i="2"/>
  <c r="Q26" i="2"/>
  <c r="Q29" i="2"/>
  <c r="Q39" i="2"/>
  <c r="Q40" i="2"/>
  <c r="Q45" i="2"/>
  <c r="Q46" i="2"/>
  <c r="Q47" i="2"/>
  <c r="Q49" i="2"/>
  <c r="Q50" i="2"/>
  <c r="Q52" i="2"/>
  <c r="Q53" i="2"/>
  <c r="P56" i="2"/>
  <c r="P40" i="2"/>
  <c r="P47" i="2"/>
  <c r="P50" i="2"/>
  <c r="P53" i="2"/>
  <c r="O56" i="2"/>
  <c r="O26" i="2"/>
  <c r="O40" i="2"/>
  <c r="O47" i="2"/>
  <c r="O50" i="2"/>
  <c r="O53" i="2"/>
  <c r="N56" i="2"/>
  <c r="N26" i="2"/>
  <c r="N40" i="2"/>
  <c r="N47" i="2"/>
  <c r="N50" i="2"/>
  <c r="N53" i="2"/>
  <c r="F26" i="2"/>
  <c r="F40" i="2"/>
  <c r="F47" i="2"/>
  <c r="F50" i="2"/>
  <c r="F56" i="2"/>
  <c r="G26" i="2"/>
  <c r="G40" i="2"/>
  <c r="G47" i="2"/>
  <c r="G50" i="2"/>
  <c r="G56" i="2"/>
  <c r="H26" i="2"/>
  <c r="H40" i="2"/>
  <c r="H47" i="2"/>
  <c r="H50" i="2"/>
  <c r="H56" i="2"/>
  <c r="I29" i="2"/>
  <c r="I39" i="2"/>
  <c r="I40" i="2"/>
  <c r="I45" i="2"/>
  <c r="I46" i="2"/>
  <c r="I47" i="2"/>
  <c r="I49" i="2"/>
  <c r="I50" i="2"/>
  <c r="I52" i="2"/>
  <c r="I53" i="2"/>
  <c r="I55" i="2"/>
  <c r="I56" i="2"/>
  <c r="M10" i="2"/>
  <c r="M11" i="2"/>
  <c r="M12" i="2"/>
  <c r="M13" i="2"/>
  <c r="M14" i="2"/>
  <c r="M15" i="2"/>
  <c r="M16" i="2"/>
  <c r="M17" i="2"/>
  <c r="M18" i="2"/>
  <c r="M19" i="2"/>
  <c r="M20" i="2"/>
  <c r="M26" i="2"/>
  <c r="M29" i="2"/>
  <c r="M39" i="2"/>
  <c r="M40" i="2"/>
  <c r="M45" i="2"/>
  <c r="M46" i="2"/>
  <c r="M47" i="2"/>
  <c r="M49" i="2"/>
  <c r="M50" i="2"/>
  <c r="M52" i="2"/>
  <c r="M53" i="2"/>
  <c r="M55" i="2"/>
  <c r="M56" i="2"/>
  <c r="L26" i="2"/>
  <c r="L40" i="2"/>
  <c r="L47" i="2"/>
  <c r="L50" i="2"/>
  <c r="L53" i="2"/>
  <c r="L56" i="2"/>
  <c r="K26" i="2"/>
  <c r="K40" i="2"/>
  <c r="K47" i="2"/>
  <c r="K50" i="2"/>
  <c r="K53" i="2"/>
  <c r="K56" i="2"/>
  <c r="J26" i="2"/>
  <c r="J40" i="2"/>
  <c r="J47" i="2"/>
  <c r="J50" i="2"/>
  <c r="J53" i="2"/>
  <c r="J56" i="2"/>
  <c r="H30" i="3"/>
  <c r="G30" i="3"/>
  <c r="Q27" i="3"/>
  <c r="Q26" i="3"/>
  <c r="Q25" i="3"/>
  <c r="Q23" i="3"/>
  <c r="Q22" i="3"/>
  <c r="Q20" i="3"/>
  <c r="Q18" i="3"/>
  <c r="Q17" i="3"/>
  <c r="Q16" i="3"/>
  <c r="Q15" i="3"/>
  <c r="Q14" i="3"/>
  <c r="Q13" i="3"/>
  <c r="Q10" i="3"/>
  <c r="Q9" i="3"/>
  <c r="P14" i="3"/>
  <c r="P13" i="3"/>
  <c r="P11" i="3"/>
  <c r="P9" i="3"/>
  <c r="O9" i="3"/>
  <c r="N9" i="3"/>
  <c r="N10" i="3"/>
  <c r="O10" i="3"/>
  <c r="P10" i="3"/>
  <c r="N20" i="3"/>
  <c r="O20" i="3"/>
  <c r="P20" i="3"/>
  <c r="N21" i="3"/>
  <c r="O21" i="3"/>
  <c r="P21" i="3"/>
  <c r="N22" i="3"/>
  <c r="O22" i="3"/>
  <c r="O23" i="3"/>
  <c r="P22" i="3"/>
  <c r="M20" i="3"/>
  <c r="M27" i="3"/>
  <c r="M26" i="3"/>
  <c r="M25" i="3"/>
  <c r="M21" i="3"/>
  <c r="M22" i="3"/>
  <c r="M14" i="3"/>
  <c r="M15" i="3"/>
  <c r="M16" i="3"/>
  <c r="M17" i="3"/>
  <c r="M13" i="3"/>
  <c r="M10" i="3"/>
  <c r="M9" i="3"/>
  <c r="I29" i="3"/>
  <c r="I26" i="3"/>
  <c r="I27" i="3"/>
  <c r="I25" i="3"/>
  <c r="I21" i="3"/>
  <c r="I22" i="3"/>
  <c r="I20" i="3"/>
  <c r="I23" i="3"/>
  <c r="I14" i="3"/>
  <c r="I15" i="3"/>
  <c r="I16" i="3"/>
  <c r="I17" i="3"/>
  <c r="I13" i="3"/>
  <c r="I11" i="3"/>
  <c r="I10" i="3"/>
  <c r="I9" i="3"/>
  <c r="O29" i="3"/>
  <c r="O26" i="3"/>
  <c r="O25" i="3"/>
  <c r="O17" i="3"/>
  <c r="O16" i="3"/>
  <c r="O15" i="3"/>
  <c r="O14" i="3"/>
  <c r="O13" i="3"/>
  <c r="K27" i="3"/>
  <c r="K18" i="3"/>
  <c r="K11" i="3"/>
  <c r="G27" i="3"/>
  <c r="G23" i="3"/>
  <c r="G18" i="3"/>
  <c r="G11" i="3"/>
  <c r="F11" i="3"/>
  <c r="H11" i="3"/>
  <c r="J11" i="3"/>
  <c r="L11" i="3"/>
  <c r="N13" i="3"/>
  <c r="N14" i="3"/>
  <c r="N15" i="3"/>
  <c r="P15" i="3"/>
  <c r="N16" i="3"/>
  <c r="P16" i="3"/>
  <c r="N17" i="3"/>
  <c r="P17" i="3"/>
  <c r="F18" i="3"/>
  <c r="H18" i="3"/>
  <c r="J18" i="3"/>
  <c r="L18" i="3"/>
  <c r="F23" i="3"/>
  <c r="H23" i="3"/>
  <c r="M23" i="3"/>
  <c r="N25" i="3"/>
  <c r="P25" i="3"/>
  <c r="N26" i="3"/>
  <c r="P26" i="3"/>
  <c r="F27" i="3"/>
  <c r="H27" i="3"/>
  <c r="J27" i="3"/>
  <c r="L27" i="3"/>
  <c r="N29" i="3"/>
  <c r="P29" i="3"/>
  <c r="M18" i="3"/>
  <c r="K30" i="3"/>
  <c r="M11" i="3"/>
  <c r="I18" i="3"/>
  <c r="O18" i="3"/>
  <c r="O27" i="3"/>
  <c r="O11" i="3"/>
  <c r="Q29" i="3"/>
  <c r="J30" i="3"/>
  <c r="Q21" i="3"/>
  <c r="N27" i="3"/>
  <c r="F30" i="3"/>
  <c r="N18" i="3"/>
  <c r="P18" i="3"/>
  <c r="P23" i="3"/>
  <c r="P27" i="3"/>
  <c r="N11" i="3"/>
  <c r="L30" i="3"/>
  <c r="I30" i="3"/>
  <c r="N23" i="3"/>
  <c r="M30" i="3"/>
  <c r="O30" i="3"/>
  <c r="Q11" i="3"/>
  <c r="P30" i="3"/>
  <c r="N30" i="3"/>
  <c r="Q30" i="3"/>
  <c r="N19" i="5"/>
  <c r="N14" i="5"/>
  <c r="H18" i="5"/>
  <c r="H19" i="5"/>
  <c r="H20" i="5"/>
  <c r="K16" i="5"/>
  <c r="K17" i="5"/>
  <c r="K18" i="5"/>
  <c r="I20" i="5"/>
  <c r="F20" i="5"/>
  <c r="G20" i="5"/>
  <c r="K13" i="5"/>
  <c r="K12" i="5"/>
  <c r="K10" i="5"/>
  <c r="H17" i="5"/>
  <c r="H16" i="5"/>
  <c r="H14" i="5"/>
  <c r="H13" i="5"/>
  <c r="H12" i="5"/>
  <c r="H10" i="5"/>
  <c r="K19" i="5"/>
  <c r="N9" i="4"/>
  <c r="J9" i="4"/>
  <c r="F9" i="4"/>
  <c r="M9" i="4"/>
  <c r="L9" i="4"/>
  <c r="K9" i="4"/>
  <c r="L10" i="5"/>
  <c r="N10" i="5"/>
  <c r="M10" i="5"/>
  <c r="M18" i="5"/>
  <c r="L18" i="5"/>
  <c r="M17" i="5"/>
  <c r="M19" i="5"/>
  <c r="L17" i="5"/>
  <c r="M16" i="5"/>
  <c r="L16" i="5"/>
  <c r="N16" i="5"/>
  <c r="M13" i="5"/>
  <c r="M12" i="5"/>
  <c r="M14" i="5"/>
  <c r="L12" i="5"/>
  <c r="L13" i="5"/>
  <c r="N13" i="5"/>
  <c r="F14" i="5"/>
  <c r="G14" i="5"/>
  <c r="I14" i="5"/>
  <c r="J14" i="5"/>
  <c r="K14" i="5"/>
  <c r="J19" i="5"/>
  <c r="I19" i="5"/>
  <c r="G19" i="5"/>
  <c r="F19" i="5"/>
  <c r="L19" i="5"/>
  <c r="N17" i="5"/>
  <c r="N18" i="5"/>
  <c r="M20" i="5"/>
  <c r="N12" i="5"/>
  <c r="L14" i="5"/>
  <c r="L20" i="5"/>
  <c r="K20" i="5"/>
  <c r="J20" i="5"/>
  <c r="N20" i="5"/>
</calcChain>
</file>

<file path=xl/sharedStrings.xml><?xml version="1.0" encoding="utf-8"?>
<sst xmlns="http://schemas.openxmlformats.org/spreadsheetml/2006/main" count="450" uniqueCount="140">
  <si>
    <t>Norman On-Campus E&amp;G Credit Hours</t>
  </si>
  <si>
    <t>ResHrsInclWD</t>
  </si>
  <si>
    <t>NRHrsInclWD</t>
  </si>
  <si>
    <t>TotalHrsInclWD</t>
  </si>
  <si>
    <t>ResHrsExclWD</t>
  </si>
  <si>
    <t>NRHrsExclWD</t>
  </si>
  <si>
    <t>TotalHrsExclWD</t>
  </si>
  <si>
    <t>CourseLevel</t>
  </si>
  <si>
    <t>1Lower</t>
  </si>
  <si>
    <t>2Upper</t>
  </si>
  <si>
    <t>3Grad/Prof</t>
  </si>
  <si>
    <t>Gibbs Architecture</t>
  </si>
  <si>
    <t>Architecture</t>
  </si>
  <si>
    <t>Construction Science</t>
  </si>
  <si>
    <t>Gibbs College of Architecture</t>
  </si>
  <si>
    <t>Interior Design</t>
  </si>
  <si>
    <t>Plan, Landscape Arch, &amp; Design</t>
  </si>
  <si>
    <t>Total</t>
  </si>
  <si>
    <t>Sum</t>
  </si>
  <si>
    <t>A &amp; GS</t>
  </si>
  <si>
    <t>Aviation</t>
  </si>
  <si>
    <t>Meteorology</t>
  </si>
  <si>
    <t>Price Business</t>
  </si>
  <si>
    <t>Accounting</t>
  </si>
  <si>
    <t>Business Administration</t>
  </si>
  <si>
    <t>Energy Management</t>
  </si>
  <si>
    <t>Finance</t>
  </si>
  <si>
    <t>Marketing &amp; Supply Chain Management</t>
  </si>
  <si>
    <t>Mewbourne E &amp; E</t>
  </si>
  <si>
    <t>Geology and Geophysics</t>
  </si>
  <si>
    <t>Jeannine Rainbolt Educ</t>
  </si>
  <si>
    <t>Educational Leadership &amp; Policy Studies</t>
  </si>
  <si>
    <t>Educational Psychology</t>
  </si>
  <si>
    <t>Instructional Leadership &amp; Academic Curriculum</t>
  </si>
  <si>
    <t>Gallogly Engineering</t>
  </si>
  <si>
    <t>Aerospace &amp; Mechanical Engineering</t>
  </si>
  <si>
    <t>Biomedical Engineering</t>
  </si>
  <si>
    <t>Chemical, Biological &amp; Materials Engineering</t>
  </si>
  <si>
    <t>Civil Engineering &amp; Environmental Science</t>
  </si>
  <si>
    <t>Computer Science</t>
  </si>
  <si>
    <t>Electrical &amp; Computer Engineering</t>
  </si>
  <si>
    <t>Gallogly Coll of Engineering</t>
  </si>
  <si>
    <t>Industrial &amp; Systems Engineering</t>
  </si>
  <si>
    <t>z Engineering - Engineering</t>
  </si>
  <si>
    <t>Weitzenhoffer Fine Arts</t>
  </si>
  <si>
    <t>Art</t>
  </si>
  <si>
    <t>Art History</t>
  </si>
  <si>
    <t>Dance</t>
  </si>
  <si>
    <t>Drama</t>
  </si>
  <si>
    <t>Music</t>
  </si>
  <si>
    <t>Musical Theatre</t>
  </si>
  <si>
    <t>Weitzenhoffer Col of Fine Arts</t>
  </si>
  <si>
    <t>z Applied Music - Majors</t>
  </si>
  <si>
    <t>z Applied Music - Non-Majors</t>
  </si>
  <si>
    <t>McClendon Honors</t>
  </si>
  <si>
    <t>Honors College</t>
  </si>
  <si>
    <t>Boren Intl Studies</t>
  </si>
  <si>
    <t>International &amp; Area Studies</t>
  </si>
  <si>
    <t>z Education Abroad</t>
  </si>
  <si>
    <t>Gaylord JMC</t>
  </si>
  <si>
    <t>Law</t>
  </si>
  <si>
    <t>Provost Direct</t>
  </si>
  <si>
    <t>Expository Writing</t>
  </si>
  <si>
    <t>HSC - Norman Campus</t>
  </si>
  <si>
    <t>University Course</t>
  </si>
  <si>
    <t>University College</t>
  </si>
  <si>
    <t>Dodge Col of Arts and S</t>
  </si>
  <si>
    <t>Aerospace Studies</t>
  </si>
  <si>
    <t>Anthropology</t>
  </si>
  <si>
    <t>Biological Sciences</t>
  </si>
  <si>
    <t>Classics and Letters</t>
  </si>
  <si>
    <t>Communication</t>
  </si>
  <si>
    <t>Economics</t>
  </si>
  <si>
    <t>English</t>
  </si>
  <si>
    <t>Environmental Studies</t>
  </si>
  <si>
    <t>Film and Media Studies</t>
  </si>
  <si>
    <t>History</t>
  </si>
  <si>
    <t>History of Sci, Tech, &amp; Med</t>
  </si>
  <si>
    <t>Human Relations</t>
  </si>
  <si>
    <t>Library and Info Studies</t>
  </si>
  <si>
    <t>Mathematics</t>
  </si>
  <si>
    <t>Military Science</t>
  </si>
  <si>
    <t>Native American Studies</t>
  </si>
  <si>
    <t>Naval Science</t>
  </si>
  <si>
    <t>Philosophy</t>
  </si>
  <si>
    <t>Physics &amp; Astronomy</t>
  </si>
  <si>
    <t>Political Science</t>
  </si>
  <si>
    <t>Psychology</t>
  </si>
  <si>
    <t>Religious Studies</t>
  </si>
  <si>
    <t>Social Work</t>
  </si>
  <si>
    <t>Sociology</t>
  </si>
  <si>
    <t>OU-Tulsa Credit Hours</t>
  </si>
  <si>
    <t>Academic Affairs</t>
  </si>
  <si>
    <t>Liberal Studies Credit Hours</t>
  </si>
  <si>
    <t>PACS</t>
  </si>
  <si>
    <t>Liberal Studies</t>
  </si>
  <si>
    <t>Independent Campus Credit Hours</t>
  </si>
  <si>
    <t>University of Oklahoma, Norman On-Campus</t>
  </si>
  <si>
    <t>Educational &amp; General Funded Credit Hours</t>
  </si>
  <si>
    <t>Including Withdrawals</t>
  </si>
  <si>
    <t>Resident</t>
  </si>
  <si>
    <t>Nonresident</t>
  </si>
  <si>
    <t>Lower</t>
  </si>
  <si>
    <t>Upper</t>
  </si>
  <si>
    <t>Atmospheric &amp; Geographic Sciences</t>
  </si>
  <si>
    <t>Mewbourne Earth &amp; Energy</t>
  </si>
  <si>
    <t>Jeannine Rainbolt Education</t>
  </si>
  <si>
    <t>Engineering</t>
  </si>
  <si>
    <t>Dodge Family Arts and Sciences</t>
  </si>
  <si>
    <t>University Total</t>
  </si>
  <si>
    <t>Subtotal</t>
  </si>
  <si>
    <t>Grad/Prof</t>
  </si>
  <si>
    <t>Extended Campus - Liberal Studies Courses</t>
  </si>
  <si>
    <t>Extended Campus - Center for Independent and Distance Learning Courses</t>
  </si>
  <si>
    <t>Michael F. Price Business</t>
  </si>
  <si>
    <t>Weitzenhoffer Family Fine Arts</t>
  </si>
  <si>
    <t>David L. Boren International Studies</t>
  </si>
  <si>
    <t>Christopher C. Gibbs Architecture</t>
  </si>
  <si>
    <t>University of Oklahoma, OU-Tulsa</t>
  </si>
  <si>
    <t>University of Oklahoma, Norman Campus</t>
  </si>
  <si>
    <t>Dodge Family Arts &amp; Sciences</t>
  </si>
  <si>
    <t>Preliminary Credit Hour Enrollment Report, Spring 2024</t>
  </si>
  <si>
    <t>Geography &amp; Environ
Sustain</t>
  </si>
  <si>
    <t>Entrepreneur &amp; Economic
Dev</t>
  </si>
  <si>
    <t>Management &amp; Internat
Business</t>
  </si>
  <si>
    <t>Management Information
Systems</t>
  </si>
  <si>
    <t>Marketing &amp; Supply Chain
Management</t>
  </si>
  <si>
    <t>Petroleum &amp; Geological
Engineering</t>
  </si>
  <si>
    <t>International &amp; Area
Studies</t>
  </si>
  <si>
    <t>African &amp; African American
Studies</t>
  </si>
  <si>
    <t>Chemistry and
Biochemistry</t>
  </si>
  <si>
    <t>Dodge Col of Arts and
Sciences</t>
  </si>
  <si>
    <t>Health and Exercise
Science</t>
  </si>
  <si>
    <t>Modern Languages,
Literatures &amp; Linguistics</t>
  </si>
  <si>
    <t>Women's and Gender
Studies</t>
  </si>
  <si>
    <t>Hist of Science, Tech, &amp; Med</t>
  </si>
  <si>
    <t>Profess &amp; Continuing Studies</t>
  </si>
  <si>
    <t>Final  Credit Hour Enrollment Report, Winter Session 2024</t>
  </si>
  <si>
    <t>Management &amp; Internat Business</t>
  </si>
  <si>
    <t>Health and Exercise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</si>
</sst>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###,###,###,##0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Univers (W1)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.5"/>
      <color rgb="FF112277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0" fillId="0" borderId="0" applyFont="0" applyFill="0" applyBorder="0" applyAlignment="0" applyProtection="0"/>
    <xf numFmtId="0" fontId="12" fillId="0" borderId="0"/>
  </cellStyleXfs>
  <cellXfs count="8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/>
    <xf numFmtId="37" fontId="6" fillId="0" borderId="10" xfId="1" applyNumberFormat="1" applyFont="1" applyBorder="1" applyAlignment="1">
      <alignment horizontal="center"/>
    </xf>
    <xf numFmtId="37" fontId="6" fillId="0" borderId="0" xfId="1" applyNumberFormat="1" applyFont="1" applyAlignment="1">
      <alignment horizontal="center"/>
    </xf>
    <xf numFmtId="37" fontId="6" fillId="0" borderId="11" xfId="1" applyNumberFormat="1" applyFont="1" applyBorder="1" applyAlignment="1">
      <alignment horizontal="center"/>
    </xf>
    <xf numFmtId="37" fontId="4" fillId="0" borderId="0" xfId="1" applyNumberFormat="1" applyFont="1" applyAlignment="1">
      <alignment horizontal="center"/>
    </xf>
    <xf numFmtId="37" fontId="6" fillId="0" borderId="4" xfId="1" applyNumberFormat="1" applyFont="1" applyBorder="1" applyAlignment="1">
      <alignment horizontal="center"/>
    </xf>
    <xf numFmtId="37" fontId="6" fillId="0" borderId="5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0" fontId="8" fillId="0" borderId="0" xfId="0" applyFont="1"/>
    <xf numFmtId="0" fontId="2" fillId="0" borderId="12" xfId="0" applyFont="1" applyBorder="1"/>
    <xf numFmtId="0" fontId="9" fillId="0" borderId="14" xfId="0" applyFont="1" applyBorder="1"/>
    <xf numFmtId="37" fontId="2" fillId="0" borderId="13" xfId="0" applyNumberFormat="1" applyFont="1" applyBorder="1" applyAlignment="1">
      <alignment horizontal="right" vertical="top"/>
    </xf>
    <xf numFmtId="37" fontId="2" fillId="0" borderId="14" xfId="0" applyNumberFormat="1" applyFont="1" applyBorder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37" fontId="2" fillId="0" borderId="4" xfId="0" applyNumberFormat="1" applyFont="1" applyBorder="1" applyAlignment="1">
      <alignment horizontal="right"/>
    </xf>
    <xf numFmtId="37" fontId="2" fillId="0" borderId="5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 indent="1"/>
    </xf>
    <xf numFmtId="37" fontId="2" fillId="0" borderId="10" xfId="0" applyNumberFormat="1" applyFont="1" applyBorder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7" fontId="2" fillId="0" borderId="11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37" fontId="2" fillId="0" borderId="7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/>
    </xf>
    <xf numFmtId="0" fontId="9" fillId="0" borderId="0" xfId="0" applyFont="1"/>
    <xf numFmtId="37" fontId="2" fillId="0" borderId="7" xfId="0" applyNumberFormat="1" applyFont="1" applyBorder="1" applyAlignment="1">
      <alignment horizontal="right" vertical="top"/>
    </xf>
    <xf numFmtId="37" fontId="2" fillId="0" borderId="8" xfId="0" applyNumberFormat="1" applyFont="1" applyBorder="1" applyAlignment="1">
      <alignment horizontal="right" vertical="top"/>
    </xf>
    <xf numFmtId="37" fontId="2" fillId="0" borderId="9" xfId="0" applyNumberFormat="1" applyFont="1" applyBorder="1" applyAlignment="1">
      <alignment horizontal="right" vertical="top"/>
    </xf>
    <xf numFmtId="37" fontId="9" fillId="0" borderId="4" xfId="0" applyNumberFormat="1" applyFont="1" applyBorder="1" applyAlignment="1">
      <alignment horizontal="right"/>
    </xf>
    <xf numFmtId="0" fontId="9" fillId="0" borderId="12" xfId="0" applyFont="1" applyBorder="1"/>
    <xf numFmtId="0" fontId="9" fillId="0" borderId="13" xfId="0" applyFont="1" applyBorder="1"/>
    <xf numFmtId="37" fontId="9" fillId="0" borderId="12" xfId="0" applyNumberFormat="1" applyFont="1" applyBorder="1" applyAlignment="1">
      <alignment horizontal="right"/>
    </xf>
    <xf numFmtId="37" fontId="9" fillId="0" borderId="13" xfId="0" applyNumberFormat="1" applyFont="1" applyBorder="1" applyAlignment="1">
      <alignment horizontal="right"/>
    </xf>
    <xf numFmtId="37" fontId="9" fillId="0" borderId="14" xfId="0" applyNumberFormat="1" applyFont="1" applyBorder="1" applyAlignment="1">
      <alignment horizontal="right"/>
    </xf>
    <xf numFmtId="37" fontId="9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2" fillId="0" borderId="5" xfId="0" applyFont="1" applyBorder="1"/>
    <xf numFmtId="37" fontId="6" fillId="0" borderId="9" xfId="1" applyNumberFormat="1" applyFont="1" applyBorder="1" applyAlignment="1">
      <alignment horizontal="center"/>
    </xf>
    <xf numFmtId="164" fontId="0" fillId="3" borderId="0" xfId="2" applyNumberFormat="1" applyFont="1" applyFill="1" applyAlignment="1">
      <alignment horizontal="left" vertical="top" wrapText="1"/>
    </xf>
    <xf numFmtId="165" fontId="0" fillId="6" borderId="16" xfId="0" applyNumberFormat="1" applyFill="1" applyBorder="1" applyAlignment="1">
      <alignment horizontal="right"/>
    </xf>
    <xf numFmtId="0" fontId="11" fillId="5" borderId="15" xfId="0" applyFont="1" applyFill="1" applyBorder="1" applyAlignment="1">
      <alignment horizontal="center"/>
    </xf>
    <xf numFmtId="165" fontId="0" fillId="2" borderId="16" xfId="0" applyNumberFormat="1" applyFill="1" applyBorder="1" applyAlignment="1">
      <alignment horizontal="right"/>
    </xf>
    <xf numFmtId="37" fontId="2" fillId="0" borderId="10" xfId="0" applyNumberFormat="1" applyFont="1" applyBorder="1" applyAlignment="1">
      <alignment horizontal="right"/>
    </xf>
    <xf numFmtId="37" fontId="6" fillId="0" borderId="8" xfId="1" applyNumberFormat="1" applyFont="1" applyBorder="1" applyAlignment="1">
      <alignment horizontal="center"/>
    </xf>
    <xf numFmtId="37" fontId="6" fillId="0" borderId="7" xfId="1" applyNumberFormat="1" applyFont="1" applyBorder="1" applyAlignment="1">
      <alignment horizontal="center"/>
    </xf>
    <xf numFmtId="3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3" fontId="0" fillId="4" borderId="0" xfId="0" applyNumberFormat="1" applyFill="1" applyAlignment="1">
      <alignment horizontal="left" vertical="top" wrapText="1"/>
    </xf>
    <xf numFmtId="3" fontId="0" fillId="2" borderId="0" xfId="0" applyNumberFormat="1" applyFill="1" applyAlignment="1">
      <alignment horizontal="left" vertical="top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left" vertical="top" wrapText="1"/>
    </xf>
    <xf numFmtId="3" fontId="0" fillId="3" borderId="0" xfId="0" applyNumberFormat="1" applyFill="1" applyAlignment="1">
      <alignment horizontal="left" vertical="top" wrapText="1"/>
    </xf>
    <xf numFmtId="37" fontId="9" fillId="0" borderId="17" xfId="0" applyNumberFormat="1" applyFont="1" applyBorder="1" applyAlignment="1">
      <alignment horizontal="right"/>
    </xf>
    <xf numFmtId="37" fontId="4" fillId="0" borderId="0" xfId="1" applyNumberFormat="1" applyFont="1" applyAlignment="1">
      <alignment horizontal="center"/>
    </xf>
    <xf numFmtId="37" fontId="6" fillId="0" borderId="5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37" fontId="7" fillId="0" borderId="4" xfId="1" applyNumberFormat="1" applyFont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9" fillId="0" borderId="4" xfId="0" applyFont="1" applyBorder="1"/>
    <xf numFmtId="0" fontId="9" fillId="0" borderId="5" xfId="0" applyFont="1" applyBorder="1"/>
    <xf numFmtId="37" fontId="2" fillId="0" borderId="4" xfId="0" applyNumberFormat="1" applyFont="1" applyBorder="1" applyAlignment="1">
      <alignment horizontal="right"/>
    </xf>
    <xf numFmtId="37" fontId="2" fillId="0" borderId="5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 indent="1"/>
    </xf>
    <xf numFmtId="37" fontId="2" fillId="0" borderId="10" xfId="0" applyNumberFormat="1" applyFont="1" applyBorder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7" fontId="2" fillId="0" borderId="11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37" fontId="2" fillId="0" borderId="7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 vertical="top"/>
    </xf>
    <xf numFmtId="37" fontId="9" fillId="0" borderId="4" xfId="0" applyNumberFormat="1" applyFont="1" applyBorder="1" applyAlignment="1">
      <alignment horizontal="right"/>
    </xf>
    <xf numFmtId="37" fontId="9" fillId="0" borderId="12" xfId="0" applyNumberFormat="1" applyFont="1" applyBorder="1" applyAlignment="1">
      <alignment horizontal="right"/>
    </xf>
  </cellXfs>
  <cellStyles count="4">
    <cellStyle name="Comma" xfId="2" builtinId="3"/>
    <cellStyle name="Normal" xfId="0" builtinId="0"/>
    <cellStyle name="Normal 2" xfId="3" xr:uid="{BE4E0D16-42E1-4AFF-9A8F-D0DB43A988FC}"/>
    <cellStyle name="Normal_Fall-00p" xfId="1" xr:uid="{0925446E-1E42-4E1D-84F3-795A01E314A2}"/>
  </cellStyles>
  <dxfs count="0"/>
  <tableStyles count="1" defaultTableStyle="TableStyleMedium2" defaultPivotStyle="PivotStyleLight16">
    <tableStyle name="Invisible" pivot="0" table="0" count="0" xr9:uid="{9BAB04CF-978D-4B74-8478-81B4EA3772A2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C6A9-5CEA-4D38-8CE8-E09773B87FAA}">
  <dimension ref="A1:Q57"/>
  <sheetViews>
    <sheetView tabSelected="1" zoomScale="80" zoomScaleNormal="80" workbookViewId="0"/>
  </sheetViews>
  <sheetFormatPr defaultColWidth="8.88671875" defaultRowHeight="13.8"/>
  <cols>
    <col min="1" max="16384" width="8.88671875" style="11"/>
  </cols>
  <sheetData>
    <row r="1" spans="1:17" s="2" customFormat="1" ht="13.2"/>
    <row r="2" spans="1:17" s="3" customFormat="1" ht="15.6">
      <c r="A2" s="61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3" customFormat="1" ht="15.6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s="3" customFormat="1" ht="15.6">
      <c r="A4" s="61" t="s">
        <v>137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s="3" customFormat="1" ht="15.6">
      <c r="A5" s="61" t="s">
        <v>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s="3" customFormat="1" ht="15.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2" customFormat="1" ht="13.2">
      <c r="A7" s="8"/>
      <c r="B7" s="9"/>
      <c r="C7" s="9"/>
      <c r="D7" s="9"/>
      <c r="E7" s="10"/>
      <c r="F7" s="62" t="s">
        <v>100</v>
      </c>
      <c r="G7" s="62"/>
      <c r="H7" s="62"/>
      <c r="I7" s="63"/>
      <c r="J7" s="64" t="s">
        <v>101</v>
      </c>
      <c r="K7" s="62"/>
      <c r="L7" s="62"/>
      <c r="M7" s="63"/>
      <c r="N7" s="65" t="s">
        <v>17</v>
      </c>
      <c r="O7" s="62"/>
      <c r="P7" s="62"/>
      <c r="Q7" s="63"/>
    </row>
    <row r="8" spans="1:17" s="2" customFormat="1" ht="13.2">
      <c r="A8" s="4"/>
      <c r="B8" s="5"/>
      <c r="C8" s="5"/>
      <c r="D8" s="5"/>
      <c r="E8" s="43"/>
      <c r="F8" s="5" t="s">
        <v>102</v>
      </c>
      <c r="G8" s="5" t="s">
        <v>103</v>
      </c>
      <c r="H8" s="5" t="s">
        <v>111</v>
      </c>
      <c r="I8" s="6" t="s">
        <v>17</v>
      </c>
      <c r="J8" s="4" t="s">
        <v>102</v>
      </c>
      <c r="K8" s="5" t="s">
        <v>103</v>
      </c>
      <c r="L8" s="5" t="s">
        <v>111</v>
      </c>
      <c r="M8" s="6" t="s">
        <v>17</v>
      </c>
      <c r="N8" s="4" t="s">
        <v>102</v>
      </c>
      <c r="O8" s="5" t="s">
        <v>103</v>
      </c>
      <c r="P8" s="5" t="s">
        <v>111</v>
      </c>
      <c r="Q8" s="6" t="s">
        <v>17</v>
      </c>
    </row>
    <row r="9" spans="1:17" s="2" customFormat="1" ht="13.2">
      <c r="A9" s="16" t="s">
        <v>108</v>
      </c>
      <c r="B9" s="17"/>
      <c r="C9" s="17"/>
      <c r="D9" s="17"/>
      <c r="E9" s="17"/>
      <c r="F9" s="34"/>
      <c r="G9" s="19"/>
      <c r="H9" s="19"/>
      <c r="I9" s="20"/>
      <c r="J9" s="18"/>
      <c r="K9" s="19"/>
      <c r="L9" s="19"/>
      <c r="M9" s="20"/>
      <c r="N9" s="18"/>
      <c r="O9" s="19"/>
      <c r="P9" s="19"/>
      <c r="Q9" s="20"/>
    </row>
    <row r="10" spans="1:17" s="2" customFormat="1" ht="13.2">
      <c r="A10" s="21" t="s">
        <v>129</v>
      </c>
      <c r="F10" s="22">
        <v>0</v>
      </c>
      <c r="G10" s="23">
        <v>111</v>
      </c>
      <c r="H10" s="23">
        <v>0</v>
      </c>
      <c r="I10" s="24">
        <f t="shared" ref="I10:I25" si="0">SUM(F10:H10)</f>
        <v>111</v>
      </c>
      <c r="J10" s="22">
        <v>0</v>
      </c>
      <c r="K10" s="23">
        <v>84</v>
      </c>
      <c r="L10" s="23">
        <v>0</v>
      </c>
      <c r="M10" s="24">
        <f>SUM(J10:L10)</f>
        <v>84</v>
      </c>
      <c r="N10" s="22">
        <v>0</v>
      </c>
      <c r="O10" s="23">
        <v>195</v>
      </c>
      <c r="P10" s="23">
        <v>0</v>
      </c>
      <c r="Q10" s="24">
        <f t="shared" ref="Q10:Q25" si="1">SUM(N10:P10)</f>
        <v>195</v>
      </c>
    </row>
    <row r="11" spans="1:17" s="2" customFormat="1" ht="13.2">
      <c r="A11" s="21" t="s">
        <v>68</v>
      </c>
      <c r="F11" s="22">
        <v>225</v>
      </c>
      <c r="G11" s="23">
        <v>0</v>
      </c>
      <c r="H11" s="23">
        <v>0</v>
      </c>
      <c r="I11" s="24">
        <f t="shared" si="0"/>
        <v>225</v>
      </c>
      <c r="J11" s="22">
        <v>141</v>
      </c>
      <c r="K11" s="23">
        <v>0</v>
      </c>
      <c r="L11" s="23">
        <v>0</v>
      </c>
      <c r="M11" s="24">
        <f>SUM(J11:L11)</f>
        <v>141</v>
      </c>
      <c r="N11" s="22">
        <v>366</v>
      </c>
      <c r="O11" s="23">
        <v>0</v>
      </c>
      <c r="P11" s="23">
        <v>0</v>
      </c>
      <c r="Q11" s="24">
        <f t="shared" si="1"/>
        <v>366</v>
      </c>
    </row>
    <row r="12" spans="1:17" s="2" customFormat="1" ht="13.2">
      <c r="A12" s="21" t="s">
        <v>70</v>
      </c>
      <c r="F12" s="22">
        <v>72</v>
      </c>
      <c r="G12" s="23">
        <v>0</v>
      </c>
      <c r="H12" s="23">
        <v>0</v>
      </c>
      <c r="I12" s="24">
        <f t="shared" si="0"/>
        <v>72</v>
      </c>
      <c r="J12" s="22">
        <v>48</v>
      </c>
      <c r="K12" s="23">
        <v>0</v>
      </c>
      <c r="L12" s="23">
        <v>0</v>
      </c>
      <c r="M12" s="24">
        <f t="shared" ref="M12:M25" si="2">SUM(J12:L12)</f>
        <v>48</v>
      </c>
      <c r="N12" s="22">
        <v>120</v>
      </c>
      <c r="O12" s="23">
        <v>0</v>
      </c>
      <c r="P12" s="23">
        <v>0</v>
      </c>
      <c r="Q12" s="24">
        <f t="shared" si="1"/>
        <v>120</v>
      </c>
    </row>
    <row r="13" spans="1:17" s="2" customFormat="1" ht="13.2">
      <c r="A13" s="21" t="s">
        <v>71</v>
      </c>
      <c r="F13" s="22">
        <v>51</v>
      </c>
      <c r="G13" s="23">
        <v>27</v>
      </c>
      <c r="H13" s="23">
        <v>0</v>
      </c>
      <c r="I13" s="24">
        <f t="shared" si="0"/>
        <v>78</v>
      </c>
      <c r="J13" s="22">
        <v>75</v>
      </c>
      <c r="K13" s="23">
        <v>69</v>
      </c>
      <c r="L13" s="23">
        <v>0</v>
      </c>
      <c r="M13" s="24">
        <f t="shared" si="2"/>
        <v>144</v>
      </c>
      <c r="N13" s="22">
        <v>126</v>
      </c>
      <c r="O13" s="23">
        <v>96</v>
      </c>
      <c r="P13" s="23">
        <v>0</v>
      </c>
      <c r="Q13" s="24">
        <f t="shared" si="1"/>
        <v>222</v>
      </c>
    </row>
    <row r="14" spans="1:17" s="2" customFormat="1" ht="13.2">
      <c r="A14" s="21" t="s">
        <v>131</v>
      </c>
      <c r="F14" s="22">
        <v>435</v>
      </c>
      <c r="G14" s="23">
        <v>0</v>
      </c>
      <c r="H14" s="23">
        <v>0</v>
      </c>
      <c r="I14" s="24">
        <f t="shared" si="0"/>
        <v>435</v>
      </c>
      <c r="J14" s="22">
        <v>288</v>
      </c>
      <c r="K14" s="23">
        <v>0</v>
      </c>
      <c r="L14" s="23">
        <v>0</v>
      </c>
      <c r="M14" s="24">
        <f t="shared" si="2"/>
        <v>288</v>
      </c>
      <c r="N14" s="22">
        <v>723</v>
      </c>
      <c r="O14" s="23">
        <v>0</v>
      </c>
      <c r="P14" s="23">
        <v>0</v>
      </c>
      <c r="Q14" s="24">
        <f t="shared" si="1"/>
        <v>723</v>
      </c>
    </row>
    <row r="15" spans="1:17" s="2" customFormat="1" ht="13.2">
      <c r="A15" s="21" t="s">
        <v>72</v>
      </c>
      <c r="F15" s="22">
        <v>243</v>
      </c>
      <c r="G15" s="23">
        <v>0</v>
      </c>
      <c r="H15" s="23">
        <v>0</v>
      </c>
      <c r="I15" s="24">
        <f t="shared" si="0"/>
        <v>243</v>
      </c>
      <c r="J15" s="22">
        <v>261</v>
      </c>
      <c r="K15" s="23">
        <v>0</v>
      </c>
      <c r="L15" s="23">
        <v>0</v>
      </c>
      <c r="M15" s="24">
        <f t="shared" si="2"/>
        <v>261</v>
      </c>
      <c r="N15" s="22">
        <v>504</v>
      </c>
      <c r="O15" s="23">
        <v>0</v>
      </c>
      <c r="P15" s="23">
        <v>0</v>
      </c>
      <c r="Q15" s="24">
        <f t="shared" si="1"/>
        <v>504</v>
      </c>
    </row>
    <row r="16" spans="1:17" s="2" customFormat="1" ht="13.2">
      <c r="A16" s="21" t="s">
        <v>139</v>
      </c>
      <c r="F16" s="22">
        <v>45</v>
      </c>
      <c r="G16" s="23">
        <v>0</v>
      </c>
      <c r="H16" s="23">
        <v>0</v>
      </c>
      <c r="I16" s="24">
        <f t="shared" si="0"/>
        <v>45</v>
      </c>
      <c r="J16" s="22">
        <v>78</v>
      </c>
      <c r="K16" s="23">
        <v>0</v>
      </c>
      <c r="L16" s="23">
        <v>0</v>
      </c>
      <c r="M16" s="24">
        <f t="shared" si="2"/>
        <v>78</v>
      </c>
      <c r="N16" s="22">
        <v>123</v>
      </c>
      <c r="O16" s="23">
        <v>0</v>
      </c>
      <c r="P16" s="23">
        <v>0</v>
      </c>
      <c r="Q16" s="24">
        <f t="shared" si="1"/>
        <v>123</v>
      </c>
    </row>
    <row r="17" spans="1:17" s="2" customFormat="1" ht="13.2">
      <c r="A17" s="21" t="s">
        <v>135</v>
      </c>
      <c r="F17" s="22">
        <v>60</v>
      </c>
      <c r="G17" s="23">
        <v>0</v>
      </c>
      <c r="H17" s="23">
        <v>0</v>
      </c>
      <c r="I17" s="24">
        <f t="shared" si="0"/>
        <v>60</v>
      </c>
      <c r="J17" s="22">
        <v>48</v>
      </c>
      <c r="K17" s="23">
        <v>0</v>
      </c>
      <c r="L17" s="23">
        <v>0</v>
      </c>
      <c r="M17" s="24">
        <f t="shared" si="2"/>
        <v>48</v>
      </c>
      <c r="N17" s="22">
        <v>108</v>
      </c>
      <c r="O17" s="23">
        <v>0</v>
      </c>
      <c r="P17" s="23">
        <v>0</v>
      </c>
      <c r="Q17" s="24">
        <f t="shared" si="1"/>
        <v>108</v>
      </c>
    </row>
    <row r="18" spans="1:17" s="2" customFormat="1" ht="13.2">
      <c r="A18" s="21" t="s">
        <v>76</v>
      </c>
      <c r="F18" s="22">
        <v>441</v>
      </c>
      <c r="G18" s="23">
        <v>0</v>
      </c>
      <c r="H18" s="23">
        <v>0</v>
      </c>
      <c r="I18" s="24">
        <f t="shared" si="0"/>
        <v>441</v>
      </c>
      <c r="J18" s="22">
        <v>474</v>
      </c>
      <c r="K18" s="23">
        <v>0</v>
      </c>
      <c r="L18" s="23">
        <v>0</v>
      </c>
      <c r="M18" s="24">
        <f t="shared" si="2"/>
        <v>474</v>
      </c>
      <c r="N18" s="22">
        <v>915</v>
      </c>
      <c r="O18" s="23">
        <v>0</v>
      </c>
      <c r="P18" s="23">
        <v>0</v>
      </c>
      <c r="Q18" s="24">
        <f t="shared" si="1"/>
        <v>915</v>
      </c>
    </row>
    <row r="19" spans="1:17" s="2" customFormat="1" ht="13.2">
      <c r="A19" s="21" t="s">
        <v>78</v>
      </c>
      <c r="F19" s="22">
        <v>0</v>
      </c>
      <c r="G19" s="23">
        <v>222</v>
      </c>
      <c r="H19" s="23">
        <v>0</v>
      </c>
      <c r="I19" s="24">
        <f t="shared" si="0"/>
        <v>222</v>
      </c>
      <c r="J19" s="22">
        <v>0</v>
      </c>
      <c r="K19" s="23">
        <v>102</v>
      </c>
      <c r="L19" s="23">
        <v>0</v>
      </c>
      <c r="M19" s="24">
        <f t="shared" si="2"/>
        <v>102</v>
      </c>
      <c r="N19" s="22">
        <v>0</v>
      </c>
      <c r="O19" s="23">
        <v>324</v>
      </c>
      <c r="P19" s="23">
        <v>0</v>
      </c>
      <c r="Q19" s="24">
        <f t="shared" si="1"/>
        <v>324</v>
      </c>
    </row>
    <row r="20" spans="1:17" s="2" customFormat="1" ht="13.2">
      <c r="A20" s="21" t="s">
        <v>79</v>
      </c>
      <c r="F20" s="22">
        <v>63</v>
      </c>
      <c r="G20" s="23">
        <v>0</v>
      </c>
      <c r="H20" s="23">
        <v>24</v>
      </c>
      <c r="I20" s="24">
        <f>SUM(F20:H20)</f>
        <v>87</v>
      </c>
      <c r="J20" s="22">
        <v>57</v>
      </c>
      <c r="K20" s="23">
        <v>0</v>
      </c>
      <c r="L20" s="23">
        <v>9</v>
      </c>
      <c r="M20" s="24">
        <f t="shared" si="2"/>
        <v>66</v>
      </c>
      <c r="N20" s="22">
        <v>120</v>
      </c>
      <c r="O20" s="23">
        <v>0</v>
      </c>
      <c r="P20" s="23">
        <v>33</v>
      </c>
      <c r="Q20" s="24">
        <f t="shared" si="1"/>
        <v>153</v>
      </c>
    </row>
    <row r="21" spans="1:17" s="2" customFormat="1" ht="13.2">
      <c r="A21" s="21" t="s">
        <v>133</v>
      </c>
      <c r="F21" s="22">
        <v>0</v>
      </c>
      <c r="G21" s="23">
        <v>78</v>
      </c>
      <c r="H21" s="23">
        <v>0</v>
      </c>
      <c r="I21" s="24">
        <f t="shared" si="0"/>
        <v>78</v>
      </c>
      <c r="J21" s="22">
        <v>0</v>
      </c>
      <c r="K21" s="23">
        <v>24</v>
      </c>
      <c r="L21" s="23">
        <v>0</v>
      </c>
      <c r="M21" s="24">
        <f t="shared" si="2"/>
        <v>24</v>
      </c>
      <c r="N21" s="22">
        <v>0</v>
      </c>
      <c r="O21" s="23">
        <v>102</v>
      </c>
      <c r="P21" s="23">
        <v>0</v>
      </c>
      <c r="Q21" s="24">
        <f t="shared" si="1"/>
        <v>102</v>
      </c>
    </row>
    <row r="22" spans="1:17" s="2" customFormat="1" ht="13.2">
      <c r="A22" s="21" t="s">
        <v>86</v>
      </c>
      <c r="F22" s="22">
        <v>450</v>
      </c>
      <c r="G22" s="23">
        <v>69</v>
      </c>
      <c r="H22" s="23">
        <v>0</v>
      </c>
      <c r="I22" s="24">
        <f t="shared" si="0"/>
        <v>519</v>
      </c>
      <c r="J22" s="22">
        <v>471</v>
      </c>
      <c r="K22" s="23">
        <v>36</v>
      </c>
      <c r="L22" s="23">
        <v>0</v>
      </c>
      <c r="M22" s="24">
        <f t="shared" si="2"/>
        <v>507</v>
      </c>
      <c r="N22" s="22">
        <v>921</v>
      </c>
      <c r="O22" s="23">
        <v>105</v>
      </c>
      <c r="P22" s="23">
        <v>0</v>
      </c>
      <c r="Q22" s="24">
        <f t="shared" si="1"/>
        <v>1026</v>
      </c>
    </row>
    <row r="23" spans="1:17" s="2" customFormat="1" ht="13.2">
      <c r="A23" s="21" t="s">
        <v>87</v>
      </c>
      <c r="F23" s="22">
        <v>354</v>
      </c>
      <c r="G23" s="23">
        <v>726</v>
      </c>
      <c r="H23" s="23">
        <v>0</v>
      </c>
      <c r="I23" s="24">
        <f t="shared" si="0"/>
        <v>1080</v>
      </c>
      <c r="J23" s="22">
        <v>282</v>
      </c>
      <c r="K23" s="23">
        <v>291</v>
      </c>
      <c r="L23" s="23">
        <v>0</v>
      </c>
      <c r="M23" s="24">
        <f t="shared" si="2"/>
        <v>573</v>
      </c>
      <c r="N23" s="22">
        <v>636</v>
      </c>
      <c r="O23" s="23">
        <v>1017</v>
      </c>
      <c r="P23" s="23">
        <v>0</v>
      </c>
      <c r="Q23" s="24">
        <f t="shared" si="1"/>
        <v>1653</v>
      </c>
    </row>
    <row r="24" spans="1:17" s="2" customFormat="1" ht="13.2">
      <c r="A24" s="21" t="s">
        <v>90</v>
      </c>
      <c r="F24" s="22">
        <v>240</v>
      </c>
      <c r="G24" s="23">
        <v>492</v>
      </c>
      <c r="H24" s="23">
        <v>0</v>
      </c>
      <c r="I24" s="24">
        <f t="shared" si="0"/>
        <v>732</v>
      </c>
      <c r="J24" s="22">
        <v>204</v>
      </c>
      <c r="K24" s="23">
        <v>276</v>
      </c>
      <c r="L24" s="23">
        <v>0</v>
      </c>
      <c r="M24" s="24">
        <f t="shared" si="2"/>
        <v>480</v>
      </c>
      <c r="N24" s="22">
        <v>444</v>
      </c>
      <c r="O24" s="23">
        <v>768</v>
      </c>
      <c r="P24" s="23">
        <v>0</v>
      </c>
      <c r="Q24" s="24">
        <f t="shared" si="1"/>
        <v>1212</v>
      </c>
    </row>
    <row r="25" spans="1:17" s="2" customFormat="1" ht="13.2">
      <c r="A25" s="21" t="s">
        <v>134</v>
      </c>
      <c r="F25" s="22">
        <v>0</v>
      </c>
      <c r="G25" s="23">
        <v>66</v>
      </c>
      <c r="H25" s="23">
        <v>0</v>
      </c>
      <c r="I25" s="24">
        <f t="shared" si="0"/>
        <v>66</v>
      </c>
      <c r="J25" s="22">
        <v>0</v>
      </c>
      <c r="K25" s="23">
        <v>72</v>
      </c>
      <c r="L25" s="23">
        <v>0</v>
      </c>
      <c r="M25" s="24">
        <f t="shared" si="2"/>
        <v>72</v>
      </c>
      <c r="N25" s="22">
        <v>0</v>
      </c>
      <c r="O25" s="23">
        <v>138</v>
      </c>
      <c r="P25" s="23">
        <v>0</v>
      </c>
      <c r="Q25" s="24">
        <f t="shared" si="1"/>
        <v>138</v>
      </c>
    </row>
    <row r="26" spans="1:17" s="2" customFormat="1" ht="13.2">
      <c r="A26" s="25" t="s">
        <v>110</v>
      </c>
      <c r="B26" s="26"/>
      <c r="C26" s="26"/>
      <c r="D26" s="26"/>
      <c r="E26" s="26"/>
      <c r="F26" s="27">
        <f>SUM(F10:F25)</f>
        <v>2679</v>
      </c>
      <c r="G26" s="28">
        <f>SUM(G10:G25)</f>
        <v>1791</v>
      </c>
      <c r="H26" s="28">
        <f>SUM(H10:H25)</f>
        <v>24</v>
      </c>
      <c r="I26" s="29">
        <f>SUM(I10:I25)</f>
        <v>4494</v>
      </c>
      <c r="J26" s="27">
        <f>SUM(J10:J25)</f>
        <v>2427</v>
      </c>
      <c r="K26" s="28">
        <f>SUM(K10:K25)</f>
        <v>954</v>
      </c>
      <c r="L26" s="28">
        <f>SUM(L10:L25)</f>
        <v>9</v>
      </c>
      <c r="M26" s="29">
        <f>SUM(M10:M25)</f>
        <v>3390</v>
      </c>
      <c r="N26" s="27">
        <f>SUM(N10:N25)</f>
        <v>5106</v>
      </c>
      <c r="O26" s="28">
        <f>SUM(O10:O25)</f>
        <v>2745</v>
      </c>
      <c r="P26" s="28">
        <f>SUM(P10:P25)</f>
        <v>33</v>
      </c>
      <c r="Q26" s="29">
        <f>SUM(Q10:Q25)</f>
        <v>7884</v>
      </c>
    </row>
    <row r="27" spans="1:17" s="2" customFormat="1" ht="13.2">
      <c r="A27" s="16" t="s">
        <v>104</v>
      </c>
      <c r="B27" s="17"/>
      <c r="C27" s="17"/>
      <c r="D27" s="17"/>
      <c r="E27" s="17"/>
      <c r="F27" s="18"/>
      <c r="G27" s="19"/>
      <c r="H27" s="19"/>
      <c r="I27" s="20"/>
      <c r="J27" s="18"/>
      <c r="K27" s="19"/>
      <c r="L27" s="19"/>
      <c r="M27" s="20"/>
      <c r="N27" s="18"/>
      <c r="O27" s="19"/>
      <c r="P27" s="19"/>
      <c r="Q27" s="20"/>
    </row>
    <row r="28" spans="1:17" s="2" customFormat="1" ht="13.2">
      <c r="A28" s="21" t="s">
        <v>20</v>
      </c>
      <c r="F28" s="22">
        <v>9</v>
      </c>
      <c r="G28" s="23">
        <v>0</v>
      </c>
      <c r="H28" s="23">
        <v>0</v>
      </c>
      <c r="I28" s="24">
        <f>SUM(F28:H28)</f>
        <v>9</v>
      </c>
      <c r="J28" s="22">
        <v>6</v>
      </c>
      <c r="K28" s="23">
        <v>0</v>
      </c>
      <c r="L28" s="23">
        <v>0</v>
      </c>
      <c r="M28" s="24">
        <f t="shared" ref="M28" si="3">SUM(J28:L28)</f>
        <v>6</v>
      </c>
      <c r="N28" s="22">
        <v>15</v>
      </c>
      <c r="O28" s="23">
        <v>0</v>
      </c>
      <c r="P28" s="23">
        <v>0</v>
      </c>
      <c r="Q28" s="24">
        <f t="shared" ref="Q28" si="4">SUM(N28:P28)</f>
        <v>15</v>
      </c>
    </row>
    <row r="29" spans="1:17" s="2" customFormat="1" ht="13.2">
      <c r="A29" s="21" t="s">
        <v>21</v>
      </c>
      <c r="F29" s="22">
        <v>222</v>
      </c>
      <c r="G29" s="23">
        <v>0</v>
      </c>
      <c r="H29" s="23">
        <v>0</v>
      </c>
      <c r="I29" s="24">
        <f>SUM(F29:H29)</f>
        <v>222</v>
      </c>
      <c r="J29" s="22">
        <v>204</v>
      </c>
      <c r="K29" s="23">
        <v>0</v>
      </c>
      <c r="L29" s="23">
        <v>0</v>
      </c>
      <c r="M29" s="24">
        <f t="shared" ref="M29" si="5">SUM(J29:L29)</f>
        <v>204</v>
      </c>
      <c r="N29" s="22">
        <v>426</v>
      </c>
      <c r="O29" s="23">
        <v>0</v>
      </c>
      <c r="P29" s="23">
        <v>0</v>
      </c>
      <c r="Q29" s="24">
        <f t="shared" ref="Q29" si="6">SUM(N29:P29)</f>
        <v>426</v>
      </c>
    </row>
    <row r="30" spans="1:17" s="2" customFormat="1" ht="13.2">
      <c r="A30" s="25" t="s">
        <v>110</v>
      </c>
      <c r="B30" s="26"/>
      <c r="C30" s="26"/>
      <c r="D30" s="26"/>
      <c r="E30" s="26"/>
      <c r="F30" s="31">
        <f>SUM(F28:F29)</f>
        <v>231</v>
      </c>
      <c r="G30" s="32">
        <f>SUM(G28:G29)</f>
        <v>0</v>
      </c>
      <c r="H30" s="86">
        <f>SUM(H28:H29)</f>
        <v>0</v>
      </c>
      <c r="I30" s="33">
        <f>SUM(I28:I29)</f>
        <v>231</v>
      </c>
      <c r="J30" s="31">
        <f>SUM(J28:J29)</f>
        <v>210</v>
      </c>
      <c r="K30" s="32">
        <f>SUM(K28:K29)</f>
        <v>0</v>
      </c>
      <c r="L30" s="32">
        <f>SUM(L28:L29)</f>
        <v>0</v>
      </c>
      <c r="M30" s="33">
        <f>SUM(M28:M29)</f>
        <v>210</v>
      </c>
      <c r="N30" s="31">
        <f>SUM(N28:N29)</f>
        <v>441</v>
      </c>
      <c r="O30" s="32">
        <f>SUM(O28:O29)</f>
        <v>0</v>
      </c>
      <c r="P30" s="32">
        <f>SUM(P28:P29)</f>
        <v>0</v>
      </c>
      <c r="Q30" s="33">
        <f>SUM(Q28:Q29)</f>
        <v>441</v>
      </c>
    </row>
    <row r="31" spans="1:17" s="2" customFormat="1" ht="13.2">
      <c r="A31" s="16" t="s">
        <v>114</v>
      </c>
      <c r="B31" s="17"/>
      <c r="C31" s="17"/>
      <c r="D31" s="17"/>
      <c r="E31" s="17"/>
      <c r="F31" s="18"/>
      <c r="G31" s="19"/>
      <c r="H31" s="19"/>
      <c r="I31" s="20"/>
      <c r="J31" s="18"/>
      <c r="K31" s="19"/>
      <c r="L31" s="19"/>
      <c r="M31" s="20"/>
      <c r="N31" s="18"/>
      <c r="O31" s="19"/>
      <c r="P31" s="19"/>
      <c r="Q31" s="20"/>
    </row>
    <row r="32" spans="1:17" s="2" customFormat="1" ht="13.2">
      <c r="A32" s="21" t="s">
        <v>23</v>
      </c>
      <c r="F32" s="22">
        <v>252</v>
      </c>
      <c r="G32" s="23">
        <v>0</v>
      </c>
      <c r="H32" s="23">
        <v>0</v>
      </c>
      <c r="I32" s="24">
        <f t="shared" ref="I32:I36" si="7">SUM(F32:H32)</f>
        <v>252</v>
      </c>
      <c r="J32" s="22">
        <v>216</v>
      </c>
      <c r="K32" s="23">
        <v>0</v>
      </c>
      <c r="L32" s="23">
        <v>0</v>
      </c>
      <c r="M32" s="24">
        <f t="shared" ref="M32:M36" si="8">SUM(J32:L32)</f>
        <v>216</v>
      </c>
      <c r="N32" s="22">
        <v>468</v>
      </c>
      <c r="O32" s="23">
        <v>0</v>
      </c>
      <c r="P32" s="23">
        <v>0</v>
      </c>
      <c r="Q32" s="24">
        <f t="shared" ref="Q32:Q36" si="9">SUM(N32:P32)</f>
        <v>468</v>
      </c>
    </row>
    <row r="33" spans="1:17" s="2" customFormat="1" ht="13.2">
      <c r="A33" s="21" t="s">
        <v>24</v>
      </c>
      <c r="F33" s="22">
        <v>48</v>
      </c>
      <c r="G33" s="23">
        <v>0</v>
      </c>
      <c r="H33" s="23">
        <v>0</v>
      </c>
      <c r="I33" s="24">
        <f t="shared" si="7"/>
        <v>48</v>
      </c>
      <c r="J33" s="22">
        <v>42</v>
      </c>
      <c r="K33" s="23">
        <v>0</v>
      </c>
      <c r="L33" s="23">
        <v>0</v>
      </c>
      <c r="M33" s="24">
        <f t="shared" si="8"/>
        <v>42</v>
      </c>
      <c r="N33" s="22">
        <v>90</v>
      </c>
      <c r="O33" s="23">
        <v>0</v>
      </c>
      <c r="P33" s="23">
        <v>0</v>
      </c>
      <c r="Q33" s="24">
        <f t="shared" si="9"/>
        <v>90</v>
      </c>
    </row>
    <row r="34" spans="1:17" s="2" customFormat="1" ht="13.2">
      <c r="A34" s="21" t="s">
        <v>26</v>
      </c>
      <c r="F34" s="22">
        <v>27</v>
      </c>
      <c r="G34" s="23">
        <v>0</v>
      </c>
      <c r="H34" s="23">
        <v>0</v>
      </c>
      <c r="I34" s="24">
        <f t="shared" si="7"/>
        <v>27</v>
      </c>
      <c r="J34" s="22">
        <v>39</v>
      </c>
      <c r="K34" s="23">
        <v>0</v>
      </c>
      <c r="L34" s="23">
        <v>0</v>
      </c>
      <c r="M34" s="24">
        <f t="shared" si="8"/>
        <v>39</v>
      </c>
      <c r="N34" s="22">
        <v>66</v>
      </c>
      <c r="O34" s="23">
        <v>0</v>
      </c>
      <c r="P34" s="23">
        <v>0</v>
      </c>
      <c r="Q34" s="24">
        <f t="shared" si="9"/>
        <v>66</v>
      </c>
    </row>
    <row r="35" spans="1:17" s="2" customFormat="1" ht="13.2">
      <c r="A35" s="21" t="s">
        <v>138</v>
      </c>
      <c r="F35" s="22">
        <v>0</v>
      </c>
      <c r="G35" s="23">
        <v>78</v>
      </c>
      <c r="H35" s="23">
        <v>0</v>
      </c>
      <c r="I35" s="24">
        <f t="shared" si="7"/>
        <v>78</v>
      </c>
      <c r="J35" s="22">
        <v>0</v>
      </c>
      <c r="K35" s="23">
        <v>93</v>
      </c>
      <c r="L35" s="23">
        <v>0</v>
      </c>
      <c r="M35" s="24">
        <f t="shared" si="8"/>
        <v>93</v>
      </c>
      <c r="N35" s="22">
        <v>0</v>
      </c>
      <c r="O35" s="23">
        <v>171</v>
      </c>
      <c r="P35" s="23">
        <v>0</v>
      </c>
      <c r="Q35" s="24">
        <f t="shared" si="9"/>
        <v>171</v>
      </c>
    </row>
    <row r="36" spans="1:17" s="2" customFormat="1" ht="13.2">
      <c r="A36" s="21" t="s">
        <v>27</v>
      </c>
      <c r="F36" s="22">
        <v>0</v>
      </c>
      <c r="G36" s="23">
        <v>12</v>
      </c>
      <c r="H36" s="23">
        <v>0</v>
      </c>
      <c r="I36" s="24">
        <f t="shared" si="7"/>
        <v>12</v>
      </c>
      <c r="J36" s="22">
        <v>0</v>
      </c>
      <c r="K36" s="23">
        <v>18</v>
      </c>
      <c r="L36" s="23">
        <v>0</v>
      </c>
      <c r="M36" s="24">
        <f t="shared" si="8"/>
        <v>18</v>
      </c>
      <c r="N36" s="22">
        <v>0</v>
      </c>
      <c r="O36" s="23">
        <v>30</v>
      </c>
      <c r="P36" s="23">
        <v>0</v>
      </c>
      <c r="Q36" s="24">
        <f t="shared" si="9"/>
        <v>30</v>
      </c>
    </row>
    <row r="37" spans="1:17" s="2" customFormat="1" ht="13.2">
      <c r="A37" s="25" t="s">
        <v>110</v>
      </c>
      <c r="B37" s="26"/>
      <c r="C37" s="26"/>
      <c r="D37" s="26"/>
      <c r="E37" s="26"/>
      <c r="F37" s="27">
        <f>SUM(F32:F36)</f>
        <v>327</v>
      </c>
      <c r="G37" s="28">
        <f t="shared" ref="G37:H37" si="10">SUM(G32:G36)</f>
        <v>90</v>
      </c>
      <c r="H37" s="28">
        <f t="shared" si="10"/>
        <v>0</v>
      </c>
      <c r="I37" s="29">
        <f>SUM(I32:I36)</f>
        <v>417</v>
      </c>
      <c r="J37" s="27">
        <f>SUM(J32:J36)</f>
        <v>297</v>
      </c>
      <c r="K37" s="28">
        <f t="shared" ref="K37" si="11">SUM(K32:K36)</f>
        <v>111</v>
      </c>
      <c r="L37" s="28">
        <f t="shared" ref="L37" si="12">SUM(L32:L36)</f>
        <v>0</v>
      </c>
      <c r="M37" s="29">
        <f>SUM(M32:M36)</f>
        <v>408</v>
      </c>
      <c r="N37" s="27">
        <f>SUM(N32:N36)</f>
        <v>624</v>
      </c>
      <c r="O37" s="28">
        <f t="shared" ref="O37" si="13">SUM(O32:O36)</f>
        <v>201</v>
      </c>
      <c r="P37" s="28">
        <f t="shared" ref="P37" si="14">SUM(P32:P36)</f>
        <v>0</v>
      </c>
      <c r="Q37" s="29">
        <f>SUM(Q32:Q36)</f>
        <v>825</v>
      </c>
    </row>
    <row r="38" spans="1:17" s="2" customFormat="1" ht="13.2">
      <c r="A38" s="16" t="s">
        <v>105</v>
      </c>
      <c r="B38" s="17"/>
      <c r="C38" s="17"/>
      <c r="D38" s="17"/>
      <c r="E38" s="17"/>
      <c r="F38" s="18"/>
      <c r="G38" s="19"/>
      <c r="H38" s="19"/>
      <c r="I38" s="20"/>
      <c r="J38" s="18"/>
      <c r="K38" s="19"/>
      <c r="L38" s="19"/>
      <c r="M38" s="20"/>
      <c r="N38" s="18"/>
      <c r="O38" s="19"/>
      <c r="P38" s="19"/>
      <c r="Q38" s="20"/>
    </row>
    <row r="39" spans="1:17" s="2" customFormat="1" ht="13.2">
      <c r="A39" s="21" t="s">
        <v>29</v>
      </c>
      <c r="F39" s="22">
        <v>84</v>
      </c>
      <c r="G39" s="23">
        <v>0</v>
      </c>
      <c r="H39" s="23">
        <v>0</v>
      </c>
      <c r="I39" s="24">
        <f t="shared" ref="I39" si="15">SUM(F39:H39)</f>
        <v>84</v>
      </c>
      <c r="J39" s="22">
        <v>126</v>
      </c>
      <c r="K39" s="23">
        <v>0</v>
      </c>
      <c r="L39" s="23">
        <v>1</v>
      </c>
      <c r="M39" s="24">
        <f t="shared" ref="M39" si="16">SUM(J39:L39)</f>
        <v>127</v>
      </c>
      <c r="N39" s="22">
        <v>210</v>
      </c>
      <c r="O39" s="23">
        <v>0</v>
      </c>
      <c r="P39" s="23">
        <v>1</v>
      </c>
      <c r="Q39" s="24">
        <f t="shared" ref="Q39" si="17">SUM(N39:P39)</f>
        <v>211</v>
      </c>
    </row>
    <row r="40" spans="1:17" s="2" customFormat="1" ht="13.2">
      <c r="A40" s="25" t="s">
        <v>110</v>
      </c>
      <c r="B40" s="26"/>
      <c r="C40" s="26"/>
      <c r="D40" s="26"/>
      <c r="E40" s="26"/>
      <c r="F40" s="27">
        <f t="shared" ref="F40:Q40" si="18">SUM(F39:F39)</f>
        <v>84</v>
      </c>
      <c r="G40" s="28">
        <f t="shared" si="18"/>
        <v>0</v>
      </c>
      <c r="H40" s="28">
        <f t="shared" si="18"/>
        <v>0</v>
      </c>
      <c r="I40" s="29">
        <f t="shared" si="18"/>
        <v>84</v>
      </c>
      <c r="J40" s="27">
        <f t="shared" si="18"/>
        <v>126</v>
      </c>
      <c r="K40" s="28">
        <f t="shared" si="18"/>
        <v>0</v>
      </c>
      <c r="L40" s="28">
        <f t="shared" si="18"/>
        <v>1</v>
      </c>
      <c r="M40" s="29">
        <f t="shared" si="18"/>
        <v>127</v>
      </c>
      <c r="N40" s="27">
        <f t="shared" si="18"/>
        <v>210</v>
      </c>
      <c r="O40" s="27">
        <f t="shared" si="18"/>
        <v>0</v>
      </c>
      <c r="P40" s="27">
        <f t="shared" si="18"/>
        <v>1</v>
      </c>
      <c r="Q40" s="29">
        <f t="shared" si="18"/>
        <v>211</v>
      </c>
    </row>
    <row r="41" spans="1:17" s="2" customFormat="1" ht="13.2">
      <c r="A41" s="72" t="s">
        <v>34</v>
      </c>
      <c r="B41" s="73"/>
      <c r="C41" s="73"/>
      <c r="D41" s="73"/>
      <c r="E41" s="73"/>
      <c r="F41" s="87"/>
      <c r="G41" s="75"/>
      <c r="H41" s="75"/>
      <c r="I41" s="76"/>
      <c r="J41" s="74"/>
      <c r="K41" s="75"/>
      <c r="L41" s="75"/>
      <c r="M41" s="76"/>
      <c r="N41" s="74"/>
      <c r="O41" s="75"/>
      <c r="P41" s="75"/>
      <c r="Q41" s="76"/>
    </row>
    <row r="42" spans="1:17" s="2" customFormat="1" ht="13.2">
      <c r="A42" s="77" t="s">
        <v>38</v>
      </c>
      <c r="B42" s="71"/>
      <c r="C42" s="71"/>
      <c r="D42" s="71"/>
      <c r="E42" s="71"/>
      <c r="F42" s="78">
        <v>27</v>
      </c>
      <c r="G42" s="79">
        <v>0</v>
      </c>
      <c r="H42" s="79">
        <v>0</v>
      </c>
      <c r="I42" s="80">
        <v>21</v>
      </c>
      <c r="J42" s="78">
        <v>15</v>
      </c>
      <c r="K42" s="79">
        <v>0</v>
      </c>
      <c r="L42" s="79">
        <v>0</v>
      </c>
      <c r="M42" s="80">
        <v>15</v>
      </c>
      <c r="N42" s="78">
        <v>42</v>
      </c>
      <c r="O42" s="79">
        <v>0</v>
      </c>
      <c r="P42" s="79">
        <v>0</v>
      </c>
      <c r="Q42" s="80">
        <v>36</v>
      </c>
    </row>
    <row r="43" spans="1:17" s="2" customFormat="1" ht="13.2">
      <c r="A43" s="81" t="s">
        <v>110</v>
      </c>
      <c r="B43" s="82"/>
      <c r="C43" s="82"/>
      <c r="D43" s="82"/>
      <c r="E43" s="82"/>
      <c r="F43" s="83">
        <f t="shared" ref="F43:Q43" si="19">SUM(F42:F42)</f>
        <v>27</v>
      </c>
      <c r="G43" s="84">
        <f t="shared" si="19"/>
        <v>0</v>
      </c>
      <c r="H43" s="84">
        <f t="shared" si="19"/>
        <v>0</v>
      </c>
      <c r="I43" s="85">
        <f t="shared" si="19"/>
        <v>21</v>
      </c>
      <c r="J43" s="83">
        <f t="shared" si="19"/>
        <v>15</v>
      </c>
      <c r="K43" s="84">
        <f t="shared" si="19"/>
        <v>0</v>
      </c>
      <c r="L43" s="84">
        <f t="shared" si="19"/>
        <v>0</v>
      </c>
      <c r="M43" s="85">
        <f t="shared" si="19"/>
        <v>15</v>
      </c>
      <c r="N43" s="83">
        <f t="shared" si="19"/>
        <v>42</v>
      </c>
      <c r="O43" s="84">
        <f t="shared" si="19"/>
        <v>0</v>
      </c>
      <c r="P43" s="84">
        <f t="shared" si="19"/>
        <v>0</v>
      </c>
      <c r="Q43" s="85">
        <f t="shared" si="19"/>
        <v>36</v>
      </c>
    </row>
    <row r="44" spans="1:17" s="2" customFormat="1" ht="13.2">
      <c r="A44" s="16" t="s">
        <v>115</v>
      </c>
      <c r="B44" s="17"/>
      <c r="C44" s="17"/>
      <c r="D44" s="17"/>
      <c r="E44" s="17"/>
      <c r="F44" s="34"/>
      <c r="G44" s="19"/>
      <c r="H44" s="19"/>
      <c r="I44" s="20"/>
      <c r="J44" s="18"/>
      <c r="K44" s="19"/>
      <c r="L44" s="19"/>
      <c r="M44" s="20"/>
      <c r="N44" s="18"/>
      <c r="O44" s="19"/>
      <c r="P44" s="19"/>
      <c r="Q44" s="20"/>
    </row>
    <row r="45" spans="1:17" s="2" customFormat="1" ht="13.2">
      <c r="A45" s="21" t="s">
        <v>49</v>
      </c>
      <c r="F45" s="22">
        <v>717</v>
      </c>
      <c r="G45" s="23">
        <v>876</v>
      </c>
      <c r="H45" s="23">
        <v>0</v>
      </c>
      <c r="I45" s="24">
        <f t="shared" ref="I45:I46" si="20">SUM(F45:H45)</f>
        <v>1593</v>
      </c>
      <c r="J45" s="22">
        <v>675</v>
      </c>
      <c r="K45" s="23">
        <v>615</v>
      </c>
      <c r="L45" s="23">
        <v>0</v>
      </c>
      <c r="M45" s="24">
        <f t="shared" ref="M45:M46" si="21">SUM(J45:L45)</f>
        <v>1290</v>
      </c>
      <c r="N45" s="22">
        <v>1392</v>
      </c>
      <c r="O45" s="23">
        <v>1491</v>
      </c>
      <c r="P45" s="23">
        <v>0</v>
      </c>
      <c r="Q45" s="24">
        <f t="shared" ref="Q45:Q46" si="22">SUM(N45:P45)</f>
        <v>2883</v>
      </c>
    </row>
    <row r="46" spans="1:17" s="2" customFormat="1" ht="13.2">
      <c r="A46" s="21" t="s">
        <v>50</v>
      </c>
      <c r="F46" s="22">
        <v>0</v>
      </c>
      <c r="G46" s="23">
        <v>42</v>
      </c>
      <c r="H46" s="23">
        <v>0</v>
      </c>
      <c r="I46" s="24">
        <f t="shared" si="20"/>
        <v>42</v>
      </c>
      <c r="J46" s="22">
        <v>0</v>
      </c>
      <c r="K46" s="23">
        <v>36</v>
      </c>
      <c r="L46" s="23">
        <v>0</v>
      </c>
      <c r="M46" s="24">
        <f t="shared" si="21"/>
        <v>36</v>
      </c>
      <c r="N46" s="22">
        <v>0</v>
      </c>
      <c r="O46" s="23">
        <v>78</v>
      </c>
      <c r="P46" s="23">
        <v>0</v>
      </c>
      <c r="Q46" s="24">
        <f t="shared" si="22"/>
        <v>78</v>
      </c>
    </row>
    <row r="47" spans="1:17" s="2" customFormat="1" ht="13.2">
      <c r="A47" s="25" t="s">
        <v>110</v>
      </c>
      <c r="B47" s="26"/>
      <c r="C47" s="26"/>
      <c r="D47" s="26"/>
      <c r="E47" s="26"/>
      <c r="F47" s="27">
        <f t="shared" ref="F47:Q47" si="23">SUM(F45:F46)</f>
        <v>717</v>
      </c>
      <c r="G47" s="28">
        <f t="shared" si="23"/>
        <v>918</v>
      </c>
      <c r="H47" s="28">
        <f t="shared" si="23"/>
        <v>0</v>
      </c>
      <c r="I47" s="29">
        <f t="shared" si="23"/>
        <v>1635</v>
      </c>
      <c r="J47" s="27">
        <f t="shared" si="23"/>
        <v>675</v>
      </c>
      <c r="K47" s="28">
        <f t="shared" si="23"/>
        <v>651</v>
      </c>
      <c r="L47" s="28">
        <f t="shared" si="23"/>
        <v>0</v>
      </c>
      <c r="M47" s="29">
        <f t="shared" si="23"/>
        <v>1326</v>
      </c>
      <c r="N47" s="27">
        <f t="shared" si="23"/>
        <v>1392</v>
      </c>
      <c r="O47" s="28">
        <f t="shared" si="23"/>
        <v>1569</v>
      </c>
      <c r="P47" s="28">
        <f t="shared" si="23"/>
        <v>0</v>
      </c>
      <c r="Q47" s="29">
        <f t="shared" si="23"/>
        <v>2961</v>
      </c>
    </row>
    <row r="48" spans="1:17" s="2" customFormat="1" ht="13.2">
      <c r="A48" s="16" t="s">
        <v>116</v>
      </c>
      <c r="B48" s="17"/>
      <c r="C48" s="17"/>
      <c r="D48" s="17"/>
      <c r="E48" s="17"/>
      <c r="F48" s="18"/>
      <c r="G48" s="19"/>
      <c r="H48" s="19"/>
      <c r="I48" s="20"/>
      <c r="J48" s="18"/>
      <c r="K48" s="19"/>
      <c r="L48" s="19"/>
      <c r="M48" s="20"/>
      <c r="N48" s="18"/>
      <c r="O48" s="19"/>
      <c r="P48" s="19"/>
      <c r="Q48" s="20"/>
    </row>
    <row r="49" spans="1:17" s="2" customFormat="1" ht="13.2">
      <c r="A49" s="21" t="s">
        <v>57</v>
      </c>
      <c r="F49" s="22">
        <v>132</v>
      </c>
      <c r="G49" s="23">
        <v>69</v>
      </c>
      <c r="H49" s="23">
        <v>0</v>
      </c>
      <c r="I49" s="24">
        <f t="shared" ref="I49" si="24">SUM(F49:H49)</f>
        <v>201</v>
      </c>
      <c r="J49" s="22">
        <v>87</v>
      </c>
      <c r="K49" s="23">
        <v>30</v>
      </c>
      <c r="L49" s="23">
        <v>0</v>
      </c>
      <c r="M49" s="24">
        <f t="shared" ref="M49" si="25">SUM(J49:L49)</f>
        <v>117</v>
      </c>
      <c r="N49" s="22">
        <v>219</v>
      </c>
      <c r="O49" s="23">
        <v>99</v>
      </c>
      <c r="P49" s="23">
        <v>0</v>
      </c>
      <c r="Q49" s="24">
        <f t="shared" ref="Q49" si="26">SUM(N49:P49)</f>
        <v>318</v>
      </c>
    </row>
    <row r="50" spans="1:17" s="2" customFormat="1" ht="13.2">
      <c r="A50" s="25" t="s">
        <v>110</v>
      </c>
      <c r="B50" s="26"/>
      <c r="C50" s="26"/>
      <c r="D50" s="26"/>
      <c r="E50" s="26"/>
      <c r="F50" s="27">
        <f t="shared" ref="F50:Q50" si="27">SUM(F49:F49)</f>
        <v>132</v>
      </c>
      <c r="G50" s="28">
        <f t="shared" si="27"/>
        <v>69</v>
      </c>
      <c r="H50" s="28">
        <f t="shared" si="27"/>
        <v>0</v>
      </c>
      <c r="I50" s="29">
        <f t="shared" si="27"/>
        <v>201</v>
      </c>
      <c r="J50" s="27">
        <f t="shared" si="27"/>
        <v>87</v>
      </c>
      <c r="K50" s="28">
        <f t="shared" si="27"/>
        <v>30</v>
      </c>
      <c r="L50" s="28">
        <f t="shared" si="27"/>
        <v>0</v>
      </c>
      <c r="M50" s="29">
        <f t="shared" si="27"/>
        <v>117</v>
      </c>
      <c r="N50" s="27">
        <f t="shared" si="27"/>
        <v>219</v>
      </c>
      <c r="O50" s="28">
        <f t="shared" si="27"/>
        <v>99</v>
      </c>
      <c r="P50" s="28">
        <f t="shared" si="27"/>
        <v>0</v>
      </c>
      <c r="Q50" s="29">
        <f t="shared" si="27"/>
        <v>318</v>
      </c>
    </row>
    <row r="51" spans="1:17" s="2" customFormat="1" ht="13.2">
      <c r="A51" s="16" t="s">
        <v>61</v>
      </c>
      <c r="B51" s="17"/>
      <c r="C51" s="17"/>
      <c r="D51" s="17"/>
      <c r="E51" s="17"/>
      <c r="F51" s="18"/>
      <c r="G51" s="19"/>
      <c r="H51" s="19"/>
      <c r="I51" s="20"/>
      <c r="J51" s="18"/>
      <c r="K51" s="19"/>
      <c r="L51" s="19"/>
      <c r="M51" s="20"/>
      <c r="N51" s="18"/>
      <c r="O51" s="19"/>
      <c r="P51" s="19"/>
      <c r="Q51" s="20"/>
    </row>
    <row r="52" spans="1:17" s="2" customFormat="1" ht="13.2">
      <c r="A52" s="21" t="s">
        <v>64</v>
      </c>
      <c r="F52" s="22">
        <v>82</v>
      </c>
      <c r="G52" s="23">
        <v>0</v>
      </c>
      <c r="H52" s="23">
        <v>0</v>
      </c>
      <c r="I52" s="24">
        <f t="shared" ref="I52" si="28">SUM(F52:H52)</f>
        <v>82</v>
      </c>
      <c r="J52" s="22">
        <v>80</v>
      </c>
      <c r="K52" s="23">
        <v>0</v>
      </c>
      <c r="L52" s="23">
        <v>0</v>
      </c>
      <c r="M52" s="24">
        <f t="shared" ref="M52" si="29">SUM(J52:L52)</f>
        <v>80</v>
      </c>
      <c r="N52" s="22">
        <v>162</v>
      </c>
      <c r="O52" s="23">
        <v>0</v>
      </c>
      <c r="P52" s="23">
        <v>0</v>
      </c>
      <c r="Q52" s="24">
        <f t="shared" ref="Q52" si="30">SUM(N52:P52)</f>
        <v>162</v>
      </c>
    </row>
    <row r="53" spans="1:17" s="2" customFormat="1" ht="13.2">
      <c r="A53" s="25" t="s">
        <v>110</v>
      </c>
      <c r="B53" s="26"/>
      <c r="C53" s="26"/>
      <c r="D53" s="26"/>
      <c r="E53" s="26"/>
      <c r="F53" s="27">
        <f t="shared" ref="F53" si="31">SUM(F52:F52)</f>
        <v>82</v>
      </c>
      <c r="G53" s="28">
        <f t="shared" ref="G53" si="32">SUM(G52:G52)</f>
        <v>0</v>
      </c>
      <c r="H53" s="28">
        <f t="shared" ref="H53" si="33">SUM(H52:H52)</f>
        <v>0</v>
      </c>
      <c r="I53" s="29">
        <f t="shared" ref="I53" si="34">SUM(I52:I52)</f>
        <v>82</v>
      </c>
      <c r="J53" s="27">
        <f t="shared" ref="J53" si="35">SUM(J52:J52)</f>
        <v>80</v>
      </c>
      <c r="K53" s="28">
        <f t="shared" ref="K53" si="36">SUM(K52:K52)</f>
        <v>0</v>
      </c>
      <c r="L53" s="28">
        <f t="shared" ref="L53" si="37">SUM(L52:L52)</f>
        <v>0</v>
      </c>
      <c r="M53" s="29">
        <f t="shared" ref="M53" si="38">SUM(M52:M52)</f>
        <v>80</v>
      </c>
      <c r="N53" s="27">
        <f t="shared" ref="N53" si="39">SUM(N52:N52)</f>
        <v>162</v>
      </c>
      <c r="O53" s="28">
        <f t="shared" ref="O53" si="40">SUM(O52:O52)</f>
        <v>0</v>
      </c>
      <c r="P53" s="28">
        <f t="shared" ref="P53" si="41">SUM(P52:P52)</f>
        <v>0</v>
      </c>
      <c r="Q53" s="29">
        <f t="shared" ref="Q53" si="42">SUM(Q52:Q52)</f>
        <v>162</v>
      </c>
    </row>
    <row r="54" spans="1:17" s="2" customFormat="1" ht="13.2">
      <c r="A54" s="16" t="s">
        <v>94</v>
      </c>
      <c r="B54" s="17"/>
      <c r="C54" s="17"/>
      <c r="D54" s="17"/>
      <c r="E54" s="17"/>
      <c r="F54" s="18"/>
      <c r="G54" s="19"/>
      <c r="H54" s="19"/>
      <c r="I54" s="20"/>
      <c r="J54" s="18"/>
      <c r="K54" s="19"/>
      <c r="L54" s="19"/>
      <c r="M54" s="20"/>
      <c r="N54" s="18"/>
      <c r="O54" s="19"/>
      <c r="P54" s="19"/>
      <c r="Q54" s="20"/>
    </row>
    <row r="55" spans="1:17" s="2" customFormat="1" ht="13.2">
      <c r="A55" s="21" t="s">
        <v>136</v>
      </c>
      <c r="F55" s="22">
        <v>0</v>
      </c>
      <c r="G55" s="23">
        <v>132</v>
      </c>
      <c r="H55" s="23">
        <v>0</v>
      </c>
      <c r="I55" s="24">
        <f t="shared" ref="I55" si="43">SUM(F55:H55)</f>
        <v>132</v>
      </c>
      <c r="J55" s="22">
        <v>0</v>
      </c>
      <c r="K55" s="23">
        <v>84</v>
      </c>
      <c r="L55" s="23">
        <v>0</v>
      </c>
      <c r="M55" s="24">
        <f t="shared" ref="M55" si="44">SUM(J55:L55)</f>
        <v>84</v>
      </c>
      <c r="N55" s="22">
        <v>0</v>
      </c>
      <c r="O55" s="23">
        <v>216</v>
      </c>
      <c r="P55" s="23">
        <v>0</v>
      </c>
      <c r="Q55" s="24">
        <f t="shared" ref="Q55" si="45">SUM(N55:P55)</f>
        <v>216</v>
      </c>
    </row>
    <row r="56" spans="1:17" s="2" customFormat="1" ht="13.2">
      <c r="A56" s="25" t="s">
        <v>110</v>
      </c>
      <c r="B56" s="26"/>
      <c r="C56" s="26"/>
      <c r="D56" s="26"/>
      <c r="E56" s="26"/>
      <c r="F56" s="27">
        <f t="shared" ref="F56" si="46">SUM(F55:F55)</f>
        <v>0</v>
      </c>
      <c r="G56" s="28">
        <f t="shared" ref="G56" si="47">SUM(G55:G55)</f>
        <v>132</v>
      </c>
      <c r="H56" s="28">
        <f t="shared" ref="H56" si="48">SUM(H55:H55)</f>
        <v>0</v>
      </c>
      <c r="I56" s="29">
        <f t="shared" ref="I56" si="49">SUM(I55:I55)</f>
        <v>132</v>
      </c>
      <c r="J56" s="27">
        <f t="shared" ref="J56" si="50">SUM(J55:J55)</f>
        <v>0</v>
      </c>
      <c r="K56" s="28">
        <f t="shared" ref="K56" si="51">SUM(K55:K55)</f>
        <v>84</v>
      </c>
      <c r="L56" s="28">
        <f t="shared" ref="L56" si="52">SUM(L55:L55)</f>
        <v>0</v>
      </c>
      <c r="M56" s="29">
        <f t="shared" ref="M56" si="53">SUM(M55:M55)</f>
        <v>84</v>
      </c>
      <c r="N56" s="27">
        <f t="shared" ref="N56" si="54">SUM(N55:N55)</f>
        <v>0</v>
      </c>
      <c r="O56" s="28">
        <f t="shared" ref="O56" si="55">SUM(O55:O55)</f>
        <v>216</v>
      </c>
      <c r="P56" s="28">
        <f t="shared" ref="P56" si="56">SUM(P55:P55)</f>
        <v>0</v>
      </c>
      <c r="Q56" s="29">
        <f t="shared" ref="Q56" si="57">SUM(Q55:Q55)</f>
        <v>216</v>
      </c>
    </row>
    <row r="57" spans="1:17" s="30" customFormat="1" ht="13.2">
      <c r="A57" s="35" t="s">
        <v>109</v>
      </c>
      <c r="B57" s="36"/>
      <c r="C57" s="36"/>
      <c r="D57" s="36"/>
      <c r="E57" s="36"/>
      <c r="F57" s="37">
        <f>SUM(F26,F30,F37,F40,F43,F47,F50,F53,F56)</f>
        <v>4279</v>
      </c>
      <c r="G57" s="88">
        <f t="shared" ref="G57:I57" si="58">SUM(G26,G30,G37,G40,G43,G47,G50,G53,G56)</f>
        <v>3000</v>
      </c>
      <c r="H57" s="88">
        <f t="shared" si="58"/>
        <v>24</v>
      </c>
      <c r="I57" s="88">
        <f t="shared" si="58"/>
        <v>7297</v>
      </c>
      <c r="J57" s="37">
        <f>SUM(J26,J30,J37,J40,J43,J47,J50,J53,J56)</f>
        <v>3917</v>
      </c>
      <c r="K57" s="37">
        <f t="shared" ref="K57" si="59">SUM(K26,K30,K37,K40,K43,K47,K50,K53,K56)</f>
        <v>1830</v>
      </c>
      <c r="L57" s="37">
        <f t="shared" ref="L57" si="60">SUM(L26,L30,L37,L40,L43,L47,L50,L53,L56)</f>
        <v>10</v>
      </c>
      <c r="M57" s="37">
        <f t="shared" ref="M57" si="61">SUM(M26,M30,M37,M40,M43,M47,M50,M53,M56)</f>
        <v>5757</v>
      </c>
      <c r="N57" s="37">
        <f>SUM(N26,N30,N37,N40,N43,N47,N50,N53,N56)</f>
        <v>8196</v>
      </c>
      <c r="O57" s="37">
        <f t="shared" ref="O57" si="62">SUM(O26,O30,O37,O40,O43,O47,O50,O53,O56)</f>
        <v>4830</v>
      </c>
      <c r="P57" s="37">
        <f t="shared" ref="P57" si="63">SUM(P26,P30,P37,P40,P43,P47,P50,P53,P56)</f>
        <v>34</v>
      </c>
      <c r="Q57" s="60">
        <f t="shared" ref="Q57" si="64">SUM(Q26,Q30,Q37,Q40,Q43,Q47,Q50,Q53,Q56)</f>
        <v>13054</v>
      </c>
    </row>
  </sheetData>
  <mergeCells count="7">
    <mergeCell ref="A2:Q2"/>
    <mergeCell ref="A3:Q3"/>
    <mergeCell ref="A4:Q4"/>
    <mergeCell ref="A5:Q5"/>
    <mergeCell ref="F7:I7"/>
    <mergeCell ref="J7:M7"/>
    <mergeCell ref="N7:Q7"/>
  </mergeCells>
  <printOptions horizontalCentered="1"/>
  <pageMargins left="0.5" right="0.5" top="0.7" bottom="0.5" header="0.3" footer="0.3"/>
  <pageSetup scale="84" fitToHeight="0" orientation="landscape" r:id="rId1"/>
  <headerFooter>
    <oddFooter>&amp;LInstitutional Research and Reporting&amp;RUpdated: 09/26/2023</oddFooter>
  </headerFooter>
  <rowBreaks count="2" manualBreakCount="2">
    <brk id="8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5AEA-2630-42EC-A101-FCCFF80F7202}">
  <dimension ref="A1:Q30"/>
  <sheetViews>
    <sheetView workbookViewId="0">
      <selection activeCell="H31" sqref="H31"/>
    </sheetView>
  </sheetViews>
  <sheetFormatPr defaultColWidth="8.88671875" defaultRowHeight="13.8"/>
  <cols>
    <col min="1" max="7" width="8.88671875" style="11"/>
    <col min="8" max="8" width="9.6640625" style="11" bestFit="1" customWidth="1"/>
    <col min="9" max="11" width="8.88671875" style="11"/>
    <col min="12" max="12" width="9.6640625" style="11" bestFit="1" customWidth="1"/>
    <col min="13" max="16384" width="8.88671875" style="11"/>
  </cols>
  <sheetData>
    <row r="1" spans="1:17" s="2" customFormat="1" ht="13.2"/>
    <row r="2" spans="1:17" s="3" customFormat="1" ht="15.6">
      <c r="A2" s="61" t="s">
        <v>118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3" customFormat="1" ht="15.6">
      <c r="A3" s="61" t="s">
        <v>121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s="3" customFormat="1" ht="15.6">
      <c r="A4" s="61" t="s">
        <v>99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s="3" customFormat="1" ht="15.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s="2" customFormat="1" ht="13.2">
      <c r="A6" s="8"/>
      <c r="B6" s="9"/>
      <c r="C6" s="9"/>
      <c r="D6" s="9"/>
      <c r="E6" s="9"/>
      <c r="F6" s="64" t="s">
        <v>100</v>
      </c>
      <c r="G6" s="62"/>
      <c r="H6" s="62"/>
      <c r="I6" s="63"/>
      <c r="J6" s="64" t="s">
        <v>101</v>
      </c>
      <c r="K6" s="62"/>
      <c r="L6" s="62"/>
      <c r="M6" s="63"/>
      <c r="N6" s="64" t="s">
        <v>17</v>
      </c>
      <c r="O6" s="62"/>
      <c r="P6" s="62"/>
      <c r="Q6" s="63"/>
    </row>
    <row r="7" spans="1:17" s="2" customFormat="1" ht="13.2">
      <c r="A7" s="4"/>
      <c r="B7" s="5"/>
      <c r="C7" s="5"/>
      <c r="D7" s="5"/>
      <c r="E7" s="5"/>
      <c r="F7" s="50" t="s">
        <v>102</v>
      </c>
      <c r="G7" s="5" t="s">
        <v>103</v>
      </c>
      <c r="H7" s="5" t="s">
        <v>111</v>
      </c>
      <c r="I7" s="6" t="s">
        <v>17</v>
      </c>
      <c r="J7" s="50" t="s">
        <v>102</v>
      </c>
      <c r="K7" s="49" t="s">
        <v>103</v>
      </c>
      <c r="L7" s="5" t="s">
        <v>111</v>
      </c>
      <c r="M7" s="6" t="s">
        <v>17</v>
      </c>
      <c r="N7" s="4" t="s">
        <v>102</v>
      </c>
      <c r="O7" s="49" t="s">
        <v>103</v>
      </c>
      <c r="P7" s="5" t="s">
        <v>111</v>
      </c>
      <c r="Q7" s="6" t="s">
        <v>17</v>
      </c>
    </row>
    <row r="8" spans="1:17" s="2" customFormat="1" ht="13.2">
      <c r="A8" s="16" t="s">
        <v>117</v>
      </c>
      <c r="B8" s="17"/>
      <c r="C8" s="17"/>
      <c r="D8" s="17"/>
      <c r="E8" s="40"/>
      <c r="F8" s="18"/>
      <c r="G8" s="19"/>
      <c r="H8" s="19"/>
      <c r="I8" s="20"/>
      <c r="J8" s="48"/>
      <c r="K8" s="41"/>
      <c r="L8" s="19"/>
      <c r="M8" s="20"/>
      <c r="N8" s="18"/>
      <c r="O8" s="19"/>
      <c r="P8" s="19"/>
      <c r="Q8" s="20"/>
    </row>
    <row r="9" spans="1:17" s="2" customFormat="1" ht="13.2">
      <c r="A9" s="21" t="s">
        <v>12</v>
      </c>
      <c r="E9" s="41"/>
      <c r="F9" s="22">
        <v>0</v>
      </c>
      <c r="G9" s="23">
        <v>0</v>
      </c>
      <c r="H9" s="23">
        <v>12</v>
      </c>
      <c r="I9" s="24">
        <f>SUM(F9:H9)</f>
        <v>12</v>
      </c>
      <c r="J9" s="22">
        <v>0</v>
      </c>
      <c r="K9" s="23">
        <v>0</v>
      </c>
      <c r="L9" s="23">
        <v>3</v>
      </c>
      <c r="M9" s="24">
        <f>SUM(J9:L9)</f>
        <v>3</v>
      </c>
      <c r="N9" s="48">
        <f t="shared" ref="N9:P10" si="0">SUM(F9,J9)</f>
        <v>0</v>
      </c>
      <c r="O9" s="41">
        <f t="shared" si="0"/>
        <v>0</v>
      </c>
      <c r="P9" s="41">
        <f t="shared" si="0"/>
        <v>15</v>
      </c>
      <c r="Q9" s="24">
        <f>SUM(N9:P9)</f>
        <v>15</v>
      </c>
    </row>
    <row r="10" spans="1:17" s="2" customFormat="1" ht="13.2">
      <c r="A10" s="21" t="s">
        <v>16</v>
      </c>
      <c r="E10" s="41"/>
      <c r="F10" s="22">
        <v>0</v>
      </c>
      <c r="G10" s="23">
        <v>0</v>
      </c>
      <c r="H10" s="23">
        <v>18</v>
      </c>
      <c r="I10" s="24">
        <f t="shared" ref="I10" si="1">SUM(F10:H10)</f>
        <v>18</v>
      </c>
      <c r="J10" s="22">
        <v>0</v>
      </c>
      <c r="K10" s="23">
        <v>0</v>
      </c>
      <c r="L10" s="23">
        <v>3</v>
      </c>
      <c r="M10" s="24">
        <f>SUM(J10:L10)</f>
        <v>3</v>
      </c>
      <c r="N10" s="48">
        <f t="shared" si="0"/>
        <v>0</v>
      </c>
      <c r="O10" s="41">
        <f t="shared" si="0"/>
        <v>0</v>
      </c>
      <c r="P10" s="41">
        <f t="shared" si="0"/>
        <v>21</v>
      </c>
      <c r="Q10" s="24">
        <f>SUM(N10:P10)</f>
        <v>21</v>
      </c>
    </row>
    <row r="11" spans="1:17" s="2" customFormat="1" ht="13.2">
      <c r="A11" s="25" t="s">
        <v>110</v>
      </c>
      <c r="B11" s="26"/>
      <c r="C11" s="26"/>
      <c r="D11" s="26"/>
      <c r="E11" s="28"/>
      <c r="F11" s="31">
        <f>SUM(F9:F10)</f>
        <v>0</v>
      </c>
      <c r="G11" s="32">
        <f>SUM(G9:G10)</f>
        <v>0</v>
      </c>
      <c r="H11" s="32">
        <f>SUM(H9:H10)</f>
        <v>30</v>
      </c>
      <c r="I11" s="32">
        <f>SUM(I9:I10)</f>
        <v>30</v>
      </c>
      <c r="J11" s="31">
        <f t="shared" ref="J11:Q11" si="2">SUM(J9:J10)</f>
        <v>0</v>
      </c>
      <c r="K11" s="32">
        <f t="shared" ref="K11" si="3">SUM(K9:K10)</f>
        <v>0</v>
      </c>
      <c r="L11" s="32">
        <f t="shared" si="2"/>
        <v>6</v>
      </c>
      <c r="M11" s="33">
        <f t="shared" si="2"/>
        <v>6</v>
      </c>
      <c r="N11" s="31">
        <f t="shared" si="2"/>
        <v>0</v>
      </c>
      <c r="O11" s="32">
        <f t="shared" ref="O11" si="4">SUM(O9:O10)</f>
        <v>0</v>
      </c>
      <c r="P11" s="32">
        <f>SUM(P9:P10)</f>
        <v>36</v>
      </c>
      <c r="Q11" s="33">
        <f t="shared" si="2"/>
        <v>36</v>
      </c>
    </row>
    <row r="12" spans="1:17" s="2" customFormat="1" ht="13.2">
      <c r="A12" s="16" t="s">
        <v>108</v>
      </c>
      <c r="B12" s="17"/>
      <c r="C12" s="17"/>
      <c r="D12" s="17"/>
      <c r="E12" s="40"/>
      <c r="F12" s="48"/>
      <c r="G12" s="19"/>
      <c r="H12" s="19"/>
      <c r="I12" s="20"/>
      <c r="J12" s="18"/>
      <c r="K12" s="19"/>
      <c r="L12" s="19"/>
      <c r="M12" s="20"/>
      <c r="N12" s="18"/>
      <c r="O12" s="19"/>
      <c r="P12" s="19"/>
      <c r="Q12" s="20"/>
    </row>
    <row r="13" spans="1:17" s="2" customFormat="1" ht="13.2">
      <c r="A13" s="21" t="s">
        <v>78</v>
      </c>
      <c r="E13" s="41"/>
      <c r="F13" s="22">
        <v>0</v>
      </c>
      <c r="G13" s="23">
        <v>0</v>
      </c>
      <c r="H13" s="23">
        <v>435</v>
      </c>
      <c r="I13" s="24">
        <f>SUM(F13:H13)</f>
        <v>435</v>
      </c>
      <c r="J13" s="22">
        <v>0</v>
      </c>
      <c r="K13" s="23">
        <v>0</v>
      </c>
      <c r="L13" s="23">
        <v>60</v>
      </c>
      <c r="M13" s="24">
        <f>SUM(J13:L13)</f>
        <v>60</v>
      </c>
      <c r="N13" s="48">
        <f t="shared" ref="N13:P17" si="5">SUM(F13,J13)</f>
        <v>0</v>
      </c>
      <c r="O13" s="41">
        <f t="shared" si="5"/>
        <v>0</v>
      </c>
      <c r="P13" s="41">
        <f t="shared" si="5"/>
        <v>495</v>
      </c>
      <c r="Q13" s="24">
        <f>SUM(N13:P13)</f>
        <v>495</v>
      </c>
    </row>
    <row r="14" spans="1:17" s="2" customFormat="1" ht="13.2">
      <c r="A14" s="21" t="s">
        <v>79</v>
      </c>
      <c r="E14" s="41"/>
      <c r="F14" s="22">
        <v>0</v>
      </c>
      <c r="G14" s="23">
        <v>192</v>
      </c>
      <c r="H14" s="23">
        <v>36</v>
      </c>
      <c r="I14" s="24">
        <f t="shared" ref="I14:I17" si="6">SUM(F14:H14)</f>
        <v>228</v>
      </c>
      <c r="J14" s="22">
        <v>0</v>
      </c>
      <c r="K14" s="23">
        <v>45</v>
      </c>
      <c r="L14" s="23">
        <v>12</v>
      </c>
      <c r="M14" s="24">
        <f t="shared" ref="M14:M17" si="7">SUM(J14:L14)</f>
        <v>57</v>
      </c>
      <c r="N14" s="48">
        <f t="shared" si="5"/>
        <v>0</v>
      </c>
      <c r="O14" s="41">
        <f t="shared" si="5"/>
        <v>237</v>
      </c>
      <c r="P14" s="41">
        <f t="shared" si="5"/>
        <v>48</v>
      </c>
      <c r="Q14" s="24">
        <f>SUM(N14:P14)</f>
        <v>285</v>
      </c>
    </row>
    <row r="15" spans="1:17" s="2" customFormat="1" ht="13.2">
      <c r="A15" s="21" t="s">
        <v>86</v>
      </c>
      <c r="E15" s="41"/>
      <c r="F15" s="22">
        <v>0</v>
      </c>
      <c r="G15" s="23">
        <v>0</v>
      </c>
      <c r="H15" s="23">
        <v>72</v>
      </c>
      <c r="I15" s="24">
        <f t="shared" si="6"/>
        <v>72</v>
      </c>
      <c r="J15" s="22">
        <v>0</v>
      </c>
      <c r="K15" s="23">
        <v>0</v>
      </c>
      <c r="L15" s="23">
        <v>9</v>
      </c>
      <c r="M15" s="24">
        <f t="shared" si="7"/>
        <v>9</v>
      </c>
      <c r="N15" s="48">
        <f t="shared" si="5"/>
        <v>0</v>
      </c>
      <c r="O15" s="41">
        <f t="shared" si="5"/>
        <v>0</v>
      </c>
      <c r="P15" s="41">
        <f t="shared" si="5"/>
        <v>81</v>
      </c>
      <c r="Q15" s="24">
        <f>SUM(N15:P15)</f>
        <v>81</v>
      </c>
    </row>
    <row r="16" spans="1:17" s="2" customFormat="1" ht="13.2">
      <c r="A16" s="21" t="s">
        <v>87</v>
      </c>
      <c r="E16" s="41"/>
      <c r="F16" s="22">
        <v>0</v>
      </c>
      <c r="G16" s="23">
        <v>0</v>
      </c>
      <c r="H16" s="23">
        <v>111</v>
      </c>
      <c r="I16" s="24">
        <f t="shared" si="6"/>
        <v>111</v>
      </c>
      <c r="J16" s="22">
        <v>0</v>
      </c>
      <c r="K16" s="23">
        <v>0</v>
      </c>
      <c r="L16" s="23">
        <v>27</v>
      </c>
      <c r="M16" s="24">
        <f t="shared" si="7"/>
        <v>27</v>
      </c>
      <c r="N16" s="48">
        <f t="shared" si="5"/>
        <v>0</v>
      </c>
      <c r="O16" s="41">
        <f t="shared" si="5"/>
        <v>0</v>
      </c>
      <c r="P16" s="41">
        <f t="shared" si="5"/>
        <v>138</v>
      </c>
      <c r="Q16" s="24">
        <f>SUM(N16:P16)</f>
        <v>138</v>
      </c>
    </row>
    <row r="17" spans="1:17" s="2" customFormat="1" ht="13.2">
      <c r="A17" s="21" t="s">
        <v>89</v>
      </c>
      <c r="E17" s="41"/>
      <c r="F17" s="22">
        <v>39</v>
      </c>
      <c r="G17" s="23">
        <v>315</v>
      </c>
      <c r="H17" s="23">
        <v>1104</v>
      </c>
      <c r="I17" s="24">
        <f t="shared" si="6"/>
        <v>1458</v>
      </c>
      <c r="J17" s="22">
        <v>21</v>
      </c>
      <c r="K17" s="23">
        <v>9</v>
      </c>
      <c r="L17" s="23">
        <v>27</v>
      </c>
      <c r="M17" s="24">
        <f t="shared" si="7"/>
        <v>57</v>
      </c>
      <c r="N17" s="48">
        <f t="shared" si="5"/>
        <v>60</v>
      </c>
      <c r="O17" s="41">
        <f t="shared" si="5"/>
        <v>324</v>
      </c>
      <c r="P17" s="41">
        <f t="shared" si="5"/>
        <v>1131</v>
      </c>
      <c r="Q17" s="24">
        <f>SUM(N17:P17)</f>
        <v>1515</v>
      </c>
    </row>
    <row r="18" spans="1:17" s="2" customFormat="1" ht="13.2">
      <c r="A18" s="25" t="s">
        <v>110</v>
      </c>
      <c r="B18" s="26"/>
      <c r="C18" s="26"/>
      <c r="D18" s="26"/>
      <c r="E18" s="28"/>
      <c r="F18" s="31">
        <f>SUM(F13:F17)</f>
        <v>39</v>
      </c>
      <c r="G18" s="32">
        <f>SUM(G13:G17)</f>
        <v>507</v>
      </c>
      <c r="H18" s="32">
        <f t="shared" ref="H18:N18" si="8">SUM(H13:H17)</f>
        <v>1758</v>
      </c>
      <c r="I18" s="32">
        <f t="shared" si="8"/>
        <v>2304</v>
      </c>
      <c r="J18" s="31">
        <f t="shared" si="8"/>
        <v>21</v>
      </c>
      <c r="K18" s="32">
        <f t="shared" ref="K18" si="9">SUM(K13:K17)</f>
        <v>54</v>
      </c>
      <c r="L18" s="32">
        <f t="shared" si="8"/>
        <v>135</v>
      </c>
      <c r="M18" s="32">
        <f t="shared" si="8"/>
        <v>210</v>
      </c>
      <c r="N18" s="31">
        <f t="shared" si="8"/>
        <v>60</v>
      </c>
      <c r="O18" s="32">
        <f t="shared" ref="O18" si="10">SUM(O13:O17)</f>
        <v>561</v>
      </c>
      <c r="P18" s="32">
        <f>SUM(P13:P17)</f>
        <v>1893</v>
      </c>
      <c r="Q18" s="33">
        <f>SUM(Q13:Q17)</f>
        <v>2514</v>
      </c>
    </row>
    <row r="19" spans="1:17" s="2" customFormat="1" ht="13.2">
      <c r="A19" s="16" t="s">
        <v>106</v>
      </c>
      <c r="B19" s="17"/>
      <c r="C19" s="17"/>
      <c r="D19" s="17"/>
      <c r="E19" s="40"/>
      <c r="F19" s="48"/>
      <c r="G19" s="19"/>
      <c r="H19" s="19"/>
      <c r="I19" s="20"/>
      <c r="J19" s="18"/>
      <c r="K19" s="19"/>
      <c r="L19" s="19"/>
      <c r="M19" s="20"/>
      <c r="N19" s="18"/>
      <c r="O19" s="19"/>
      <c r="P19" s="19"/>
      <c r="Q19" s="20"/>
    </row>
    <row r="20" spans="1:17" s="2" customFormat="1" ht="13.2">
      <c r="A20" s="21" t="s">
        <v>31</v>
      </c>
      <c r="E20" s="41"/>
      <c r="F20" s="22">
        <v>0</v>
      </c>
      <c r="G20" s="23">
        <v>0</v>
      </c>
      <c r="H20" s="23">
        <v>297</v>
      </c>
      <c r="I20" s="24">
        <f>SUM(F20:H20)</f>
        <v>297</v>
      </c>
      <c r="J20" s="22">
        <v>0</v>
      </c>
      <c r="K20" s="23">
        <v>0</v>
      </c>
      <c r="L20" s="23">
        <v>38</v>
      </c>
      <c r="M20" s="24">
        <f>SUM(J20:L20)</f>
        <v>38</v>
      </c>
      <c r="N20" s="48">
        <f t="shared" ref="N20:P22" si="11">SUM(F20,J20)</f>
        <v>0</v>
      </c>
      <c r="O20" s="41">
        <f t="shared" si="11"/>
        <v>0</v>
      </c>
      <c r="P20" s="41">
        <f t="shared" si="11"/>
        <v>335</v>
      </c>
      <c r="Q20" s="24">
        <f>SUM(N20:P20)</f>
        <v>335</v>
      </c>
    </row>
    <row r="21" spans="1:17" s="2" customFormat="1" ht="13.2">
      <c r="A21" s="21" t="s">
        <v>32</v>
      </c>
      <c r="E21" s="41"/>
      <c r="F21" s="22">
        <v>0</v>
      </c>
      <c r="G21" s="23">
        <v>30</v>
      </c>
      <c r="H21" s="23">
        <v>0</v>
      </c>
      <c r="I21" s="24">
        <f t="shared" ref="I21:I22" si="12">SUM(F21:H21)</f>
        <v>30</v>
      </c>
      <c r="J21" s="22">
        <v>0</v>
      </c>
      <c r="K21" s="23">
        <v>0</v>
      </c>
      <c r="L21" s="23">
        <v>0</v>
      </c>
      <c r="M21" s="24">
        <f t="shared" ref="M21:M22" si="13">SUM(J21:L21)</f>
        <v>0</v>
      </c>
      <c r="N21" s="48">
        <f t="shared" si="11"/>
        <v>0</v>
      </c>
      <c r="O21" s="41">
        <f t="shared" si="11"/>
        <v>30</v>
      </c>
      <c r="P21" s="41">
        <f t="shared" si="11"/>
        <v>0</v>
      </c>
      <c r="Q21" s="24">
        <f>SUM(N21:P21)</f>
        <v>30</v>
      </c>
    </row>
    <row r="22" spans="1:17" s="2" customFormat="1" ht="13.2">
      <c r="A22" s="21" t="s">
        <v>33</v>
      </c>
      <c r="E22" s="41"/>
      <c r="F22" s="22">
        <v>0</v>
      </c>
      <c r="G22" s="23">
        <v>300</v>
      </c>
      <c r="H22" s="23">
        <v>12</v>
      </c>
      <c r="I22" s="24">
        <f t="shared" si="12"/>
        <v>312</v>
      </c>
      <c r="J22" s="22">
        <v>0</v>
      </c>
      <c r="K22" s="23">
        <v>0</v>
      </c>
      <c r="L22" s="23">
        <v>18</v>
      </c>
      <c r="M22" s="24">
        <f t="shared" si="13"/>
        <v>18</v>
      </c>
      <c r="N22" s="48">
        <f t="shared" si="11"/>
        <v>0</v>
      </c>
      <c r="O22" s="41">
        <f t="shared" si="11"/>
        <v>300</v>
      </c>
      <c r="P22" s="41">
        <f t="shared" si="11"/>
        <v>30</v>
      </c>
      <c r="Q22" s="24">
        <f>SUM(N22:P22)</f>
        <v>330</v>
      </c>
    </row>
    <row r="23" spans="1:17" s="2" customFormat="1" ht="13.2">
      <c r="A23" s="25" t="s">
        <v>110</v>
      </c>
      <c r="B23" s="26"/>
      <c r="C23" s="26"/>
      <c r="D23" s="26"/>
      <c r="E23" s="28"/>
      <c r="F23" s="31">
        <f>SUM(F20:F22)</f>
        <v>0</v>
      </c>
      <c r="G23" s="32">
        <f>SUM(G20:G22)</f>
        <v>330</v>
      </c>
      <c r="H23" s="32">
        <f t="shared" ref="H23:P23" si="14">SUM(H20:H22)</f>
        <v>309</v>
      </c>
      <c r="I23" s="33">
        <f>SUM(I20:I22)</f>
        <v>639</v>
      </c>
      <c r="J23" s="31">
        <v>0</v>
      </c>
      <c r="K23" s="32">
        <v>0</v>
      </c>
      <c r="L23" s="32">
        <v>56</v>
      </c>
      <c r="M23" s="33">
        <f t="shared" si="14"/>
        <v>56</v>
      </c>
      <c r="N23" s="31">
        <f t="shared" si="14"/>
        <v>0</v>
      </c>
      <c r="O23" s="32">
        <f t="shared" ref="O23" si="15">SUM(O20:O22)</f>
        <v>330</v>
      </c>
      <c r="P23" s="32">
        <f t="shared" si="14"/>
        <v>365</v>
      </c>
      <c r="Q23" s="33">
        <f>SUM(Q20:Q22)</f>
        <v>695</v>
      </c>
    </row>
    <row r="24" spans="1:17" s="2" customFormat="1" ht="13.2">
      <c r="A24" s="16" t="s">
        <v>34</v>
      </c>
      <c r="B24" s="17"/>
      <c r="C24" s="17"/>
      <c r="D24" s="17"/>
      <c r="E24" s="40"/>
      <c r="F24" s="48"/>
      <c r="G24" s="19"/>
      <c r="H24" s="19"/>
      <c r="I24" s="20"/>
      <c r="J24" s="18"/>
      <c r="K24" s="19"/>
      <c r="L24" s="19"/>
      <c r="M24" s="20"/>
      <c r="N24" s="18"/>
      <c r="O24" s="19"/>
      <c r="P24" s="19"/>
      <c r="Q24" s="20"/>
    </row>
    <row r="25" spans="1:17" s="2" customFormat="1" ht="13.2">
      <c r="A25" s="21" t="s">
        <v>40</v>
      </c>
      <c r="E25" s="41"/>
      <c r="F25" s="22">
        <v>0</v>
      </c>
      <c r="G25" s="23">
        <v>57</v>
      </c>
      <c r="H25" s="23">
        <v>72</v>
      </c>
      <c r="I25" s="24">
        <f>SUM(F25:H25)</f>
        <v>129</v>
      </c>
      <c r="J25" s="22">
        <v>0</v>
      </c>
      <c r="K25" s="23">
        <v>3</v>
      </c>
      <c r="L25" s="23">
        <v>107</v>
      </c>
      <c r="M25" s="24">
        <f>SUM(J25:L25)</f>
        <v>110</v>
      </c>
      <c r="N25" s="48">
        <f t="shared" ref="N25:P26" si="16">SUM(F25,J25)</f>
        <v>0</v>
      </c>
      <c r="O25" s="41">
        <f t="shared" si="16"/>
        <v>60</v>
      </c>
      <c r="P25" s="41">
        <f t="shared" si="16"/>
        <v>179</v>
      </c>
      <c r="Q25" s="24">
        <f>SUM(N25:P25)</f>
        <v>239</v>
      </c>
    </row>
    <row r="26" spans="1:17" s="2" customFormat="1" ht="13.2">
      <c r="A26" s="21" t="s">
        <v>107</v>
      </c>
      <c r="E26" s="41"/>
      <c r="F26" s="22">
        <v>0</v>
      </c>
      <c r="G26" s="23">
        <v>0</v>
      </c>
      <c r="H26" s="23">
        <v>2</v>
      </c>
      <c r="I26" s="24">
        <f>SUM(F26:H26)</f>
        <v>2</v>
      </c>
      <c r="J26" s="22">
        <v>0</v>
      </c>
      <c r="K26" s="23">
        <v>0</v>
      </c>
      <c r="L26" s="23">
        <v>0</v>
      </c>
      <c r="M26" s="24">
        <f>SUM(J26:L26)</f>
        <v>0</v>
      </c>
      <c r="N26" s="48">
        <f t="shared" si="16"/>
        <v>0</v>
      </c>
      <c r="O26" s="41">
        <f t="shared" si="16"/>
        <v>0</v>
      </c>
      <c r="P26" s="41">
        <f t="shared" si="16"/>
        <v>2</v>
      </c>
      <c r="Q26" s="24">
        <f>SUM(N26:P26)</f>
        <v>2</v>
      </c>
    </row>
    <row r="27" spans="1:17" s="2" customFormat="1" ht="13.2">
      <c r="A27" s="25" t="s">
        <v>110</v>
      </c>
      <c r="B27" s="26"/>
      <c r="C27" s="26"/>
      <c r="D27" s="26"/>
      <c r="E27" s="28"/>
      <c r="F27" s="31">
        <f>SUM(F25:F26)</f>
        <v>0</v>
      </c>
      <c r="G27" s="32">
        <f>SUM(G25:G26)</f>
        <v>57</v>
      </c>
      <c r="H27" s="32">
        <f t="shared" ref="H27:M27" si="17">SUM(H25:H26)</f>
        <v>74</v>
      </c>
      <c r="I27" s="33">
        <f>SUM(I25:I26)</f>
        <v>131</v>
      </c>
      <c r="J27" s="31">
        <f t="shared" si="17"/>
        <v>0</v>
      </c>
      <c r="K27" s="32">
        <f t="shared" ref="K27" si="18">SUM(K25:K26)</f>
        <v>3</v>
      </c>
      <c r="L27" s="32">
        <f t="shared" si="17"/>
        <v>107</v>
      </c>
      <c r="M27" s="32">
        <f t="shared" si="17"/>
        <v>110</v>
      </c>
      <c r="N27" s="31">
        <f>SUM(N25:N26)</f>
        <v>0</v>
      </c>
      <c r="O27" s="32">
        <f>SUM(O25:O26)</f>
        <v>60</v>
      </c>
      <c r="P27" s="32">
        <f>SUM(P25:P26)</f>
        <v>181</v>
      </c>
      <c r="Q27" s="33">
        <f>SUM(Q25:Q26)</f>
        <v>241</v>
      </c>
    </row>
    <row r="28" spans="1:17" s="2" customFormat="1" ht="13.2">
      <c r="A28" s="16" t="s">
        <v>61</v>
      </c>
      <c r="B28" s="17"/>
      <c r="C28" s="17"/>
      <c r="D28" s="17"/>
      <c r="E28" s="40"/>
      <c r="F28" s="48"/>
      <c r="G28" s="19"/>
      <c r="H28" s="19"/>
      <c r="I28" s="20"/>
      <c r="J28" s="18"/>
      <c r="K28" s="19"/>
      <c r="L28" s="19"/>
      <c r="M28" s="20"/>
      <c r="N28" s="18"/>
      <c r="O28" s="19"/>
      <c r="P28" s="19"/>
      <c r="Q28" s="20"/>
    </row>
    <row r="29" spans="1:17" s="2" customFormat="1" ht="13.2">
      <c r="A29" s="25" t="s">
        <v>92</v>
      </c>
      <c r="B29" s="26"/>
      <c r="C29" s="26"/>
      <c r="D29" s="26"/>
      <c r="E29" s="28"/>
      <c r="F29" s="31">
        <v>0</v>
      </c>
      <c r="G29" s="32">
        <v>0</v>
      </c>
      <c r="H29" s="32">
        <v>95</v>
      </c>
      <c r="I29" s="29">
        <f>SUM(F29:H29)</f>
        <v>95</v>
      </c>
      <c r="J29" s="31">
        <v>0</v>
      </c>
      <c r="K29" s="32">
        <v>0</v>
      </c>
      <c r="L29" s="32">
        <v>3</v>
      </c>
      <c r="M29" s="29">
        <v>98</v>
      </c>
      <c r="N29" s="27">
        <f>SUM(F29,J29)</f>
        <v>0</v>
      </c>
      <c r="O29" s="28">
        <f>SUM(G29,K29)</f>
        <v>0</v>
      </c>
      <c r="P29" s="28">
        <f>SUM(H29,L29)</f>
        <v>98</v>
      </c>
      <c r="Q29" s="29">
        <f>SUM(N29:P29)</f>
        <v>98</v>
      </c>
    </row>
    <row r="30" spans="1:17" s="2" customFormat="1" ht="13.2">
      <c r="A30" s="35" t="s">
        <v>17</v>
      </c>
      <c r="B30" s="36"/>
      <c r="C30" s="36"/>
      <c r="D30" s="36"/>
      <c r="E30" s="38"/>
      <c r="F30" s="37">
        <f>SUM(F11,F23,F27,F29,F18)</f>
        <v>39</v>
      </c>
      <c r="G30" s="38">
        <f>SUM(G11,G23,G27,G29,G18)</f>
        <v>894</v>
      </c>
      <c r="H30" s="38">
        <f>SUM(H11,H23,H27,H29,H18)</f>
        <v>2266</v>
      </c>
      <c r="I30" s="39">
        <f t="shared" ref="I30:Q30" si="19">SUM(I11,I23,I27,I29,I18)</f>
        <v>3199</v>
      </c>
      <c r="J30" s="37">
        <f t="shared" si="19"/>
        <v>21</v>
      </c>
      <c r="K30" s="38">
        <f t="shared" ref="K30" si="20">SUM(K11,K23,K27,K29,K18)</f>
        <v>57</v>
      </c>
      <c r="L30" s="38">
        <f t="shared" si="19"/>
        <v>307</v>
      </c>
      <c r="M30" s="39">
        <f t="shared" si="19"/>
        <v>480</v>
      </c>
      <c r="N30" s="37">
        <f>SUM(N11,N23,N27,N29,N18)</f>
        <v>60</v>
      </c>
      <c r="O30" s="38">
        <f>SUM(O11,O23,O27,O29,O18)</f>
        <v>951</v>
      </c>
      <c r="P30" s="38">
        <f>SUM(P11,P23,P27,P29,P18)</f>
        <v>2573</v>
      </c>
      <c r="Q30" s="39">
        <f t="shared" si="19"/>
        <v>3584</v>
      </c>
    </row>
  </sheetData>
  <mergeCells count="6">
    <mergeCell ref="A2:Q2"/>
    <mergeCell ref="A3:Q3"/>
    <mergeCell ref="A4:Q4"/>
    <mergeCell ref="F6:I6"/>
    <mergeCell ref="J6:M6"/>
    <mergeCell ref="N6:Q6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BC94-979F-430C-A521-043F6AAB9BBC}">
  <dimension ref="A1:N9"/>
  <sheetViews>
    <sheetView workbookViewId="0">
      <selection activeCell="H31" sqref="H31"/>
    </sheetView>
  </sheetViews>
  <sheetFormatPr defaultRowHeight="14.4"/>
  <sheetData>
    <row r="1" spans="1:14" s="2" customFormat="1" ht="13.2"/>
    <row r="2" spans="1:14" s="3" customFormat="1" ht="15.6">
      <c r="A2" s="61" t="s">
        <v>119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3" customFormat="1" ht="15.6">
      <c r="A3" s="61" t="s">
        <v>112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s="3" customFormat="1" ht="15.6">
      <c r="A4" s="61" t="s">
        <v>121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3" customFormat="1" ht="15.6">
      <c r="A5" s="61" t="s">
        <v>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s="2" customFormat="1" ht="13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2" customFormat="1" ht="13.2">
      <c r="A7" s="8"/>
      <c r="B7" s="9"/>
      <c r="C7" s="64" t="s">
        <v>100</v>
      </c>
      <c r="D7" s="62"/>
      <c r="E7" s="62"/>
      <c r="F7" s="63"/>
      <c r="G7" s="64" t="s">
        <v>101</v>
      </c>
      <c r="H7" s="62"/>
      <c r="I7" s="62"/>
      <c r="J7" s="63"/>
      <c r="K7" s="65" t="s">
        <v>17</v>
      </c>
      <c r="L7" s="62"/>
      <c r="M7" s="62"/>
      <c r="N7" s="63"/>
    </row>
    <row r="8" spans="1:14" s="2" customFormat="1" ht="13.2">
      <c r="A8" s="4"/>
      <c r="B8" s="5"/>
      <c r="C8" s="4" t="s">
        <v>102</v>
      </c>
      <c r="D8" s="5" t="s">
        <v>103</v>
      </c>
      <c r="E8" s="5" t="s">
        <v>111</v>
      </c>
      <c r="F8" s="6" t="s">
        <v>17</v>
      </c>
      <c r="G8" s="4" t="s">
        <v>102</v>
      </c>
      <c r="H8" s="5" t="s">
        <v>103</v>
      </c>
      <c r="I8" s="5" t="s">
        <v>111</v>
      </c>
      <c r="J8" s="6" t="s">
        <v>17</v>
      </c>
      <c r="K8" s="4" t="s">
        <v>102</v>
      </c>
      <c r="L8" s="5" t="s">
        <v>103</v>
      </c>
      <c r="M8" s="5" t="s">
        <v>111</v>
      </c>
      <c r="N8" s="6" t="s">
        <v>17</v>
      </c>
    </row>
    <row r="9" spans="1:14" s="2" customFormat="1" ht="13.2">
      <c r="A9" s="12" t="s">
        <v>95</v>
      </c>
      <c r="B9" s="13"/>
      <c r="C9" s="14">
        <v>707</v>
      </c>
      <c r="D9" s="14">
        <v>5809</v>
      </c>
      <c r="E9" s="14">
        <v>12</v>
      </c>
      <c r="F9" s="15">
        <f>SUM(C9:E9)</f>
        <v>6528</v>
      </c>
      <c r="G9" s="14">
        <v>578</v>
      </c>
      <c r="H9" s="14">
        <v>3094</v>
      </c>
      <c r="I9" s="14">
        <v>15</v>
      </c>
      <c r="J9" s="15">
        <f>SUM(G9:I9)</f>
        <v>3687</v>
      </c>
      <c r="K9" s="14">
        <f>SUM(C9,G9)</f>
        <v>1285</v>
      </c>
      <c r="L9" s="14">
        <f>SUM(D9,H9)</f>
        <v>8903</v>
      </c>
      <c r="M9" s="14">
        <f>SUM(E9,I9)</f>
        <v>27</v>
      </c>
      <c r="N9" s="15">
        <f>SUM(K9:M9)</f>
        <v>10215</v>
      </c>
    </row>
  </sheetData>
  <mergeCells count="7">
    <mergeCell ref="C7:F7"/>
    <mergeCell ref="G7:J7"/>
    <mergeCell ref="K7:N7"/>
    <mergeCell ref="A2:N2"/>
    <mergeCell ref="A3:N3"/>
    <mergeCell ref="A4:N4"/>
    <mergeCell ref="A5:N5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94E9-5A23-4C19-8BCD-23DA8E5258A8}">
  <dimension ref="A1:N20"/>
  <sheetViews>
    <sheetView workbookViewId="0">
      <selection activeCell="H31" sqref="H31"/>
    </sheetView>
  </sheetViews>
  <sheetFormatPr defaultRowHeight="14.4"/>
  <sheetData>
    <row r="1" spans="1:14" s="2" customFormat="1" ht="13.2"/>
    <row r="2" spans="1:14" s="3" customFormat="1" ht="15.6">
      <c r="A2" s="61" t="s">
        <v>119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3" customFormat="1" ht="15.6">
      <c r="A3" s="61" t="s">
        <v>113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s="3" customFormat="1" ht="15.6">
      <c r="A4" s="61" t="s">
        <v>121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3" customFormat="1" ht="15.6">
      <c r="A5" s="61" t="s">
        <v>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s="3" customFormat="1" ht="15.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2" customFormat="1" ht="13.2">
      <c r="A7" s="8"/>
      <c r="B7" s="9"/>
      <c r="C7" s="9"/>
      <c r="D7" s="9"/>
      <c r="E7" s="9"/>
      <c r="F7" s="64" t="s">
        <v>100</v>
      </c>
      <c r="G7" s="62"/>
      <c r="H7" s="63"/>
      <c r="I7" s="64" t="s">
        <v>101</v>
      </c>
      <c r="J7" s="62"/>
      <c r="K7" s="63"/>
      <c r="L7" s="64" t="s">
        <v>17</v>
      </c>
      <c r="M7" s="62"/>
      <c r="N7" s="63"/>
    </row>
    <row r="8" spans="1:14" s="2" customFormat="1" ht="13.2">
      <c r="A8" s="4"/>
      <c r="B8" s="5"/>
      <c r="C8" s="5"/>
      <c r="D8" s="5"/>
      <c r="E8" s="5"/>
      <c r="F8" s="4" t="s">
        <v>102</v>
      </c>
      <c r="G8" s="5" t="s">
        <v>103</v>
      </c>
      <c r="H8" s="6" t="s">
        <v>17</v>
      </c>
      <c r="I8" s="4" t="s">
        <v>102</v>
      </c>
      <c r="J8" s="5" t="s">
        <v>103</v>
      </c>
      <c r="K8" s="6" t="s">
        <v>17</v>
      </c>
      <c r="L8" s="4" t="s">
        <v>102</v>
      </c>
      <c r="M8" s="5" t="s">
        <v>103</v>
      </c>
      <c r="N8" s="6" t="s">
        <v>17</v>
      </c>
    </row>
    <row r="9" spans="1:14" s="2" customFormat="1" ht="13.2">
      <c r="A9" s="16" t="s">
        <v>120</v>
      </c>
      <c r="B9" s="42"/>
      <c r="C9" s="42"/>
      <c r="D9" s="42"/>
      <c r="E9" s="42"/>
      <c r="F9" s="18"/>
      <c r="G9" s="19"/>
      <c r="H9" s="20"/>
      <c r="I9" s="18"/>
      <c r="J9" s="19"/>
      <c r="K9" s="20"/>
      <c r="L9" s="18"/>
      <c r="M9" s="19"/>
      <c r="N9" s="20"/>
    </row>
    <row r="10" spans="1:14" s="2" customFormat="1" ht="13.2">
      <c r="A10" s="25" t="s">
        <v>85</v>
      </c>
      <c r="B10" s="26"/>
      <c r="C10" s="26"/>
      <c r="D10" s="26"/>
      <c r="E10" s="26"/>
      <c r="F10" s="22">
        <v>120</v>
      </c>
      <c r="G10" s="23">
        <v>0</v>
      </c>
      <c r="H10" s="24">
        <f>SUM(F10:G10)</f>
        <v>120</v>
      </c>
      <c r="I10" s="22">
        <v>52</v>
      </c>
      <c r="J10" s="23">
        <v>0</v>
      </c>
      <c r="K10" s="24">
        <f>SUM(I10:J10)</f>
        <v>52</v>
      </c>
      <c r="L10" s="22">
        <f>SUM(F10,I10)</f>
        <v>172</v>
      </c>
      <c r="M10" s="23">
        <f>SUM(G10,J10)</f>
        <v>0</v>
      </c>
      <c r="N10" s="24">
        <f>SUM(L10:M10)</f>
        <v>172</v>
      </c>
    </row>
    <row r="11" spans="1:14" s="2" customFormat="1" ht="13.2">
      <c r="A11" s="16" t="s">
        <v>114</v>
      </c>
      <c r="B11" s="42"/>
      <c r="C11" s="42"/>
      <c r="D11" s="42"/>
      <c r="E11" s="42"/>
      <c r="F11" s="18"/>
      <c r="G11" s="19"/>
      <c r="H11" s="20"/>
      <c r="I11" s="18"/>
      <c r="J11" s="19"/>
      <c r="K11" s="20"/>
      <c r="L11" s="18"/>
      <c r="M11" s="19"/>
      <c r="N11" s="20"/>
    </row>
    <row r="12" spans="1:14" s="2" customFormat="1" ht="13.2">
      <c r="A12" s="21" t="s">
        <v>26</v>
      </c>
      <c r="F12" s="22">
        <v>27</v>
      </c>
      <c r="G12" s="23">
        <v>18</v>
      </c>
      <c r="H12" s="24">
        <f>SUM(F12:G12)</f>
        <v>45</v>
      </c>
      <c r="I12" s="22">
        <v>51</v>
      </c>
      <c r="J12" s="23">
        <v>6</v>
      </c>
      <c r="K12" s="24">
        <f>SUM(I12:J12)</f>
        <v>57</v>
      </c>
      <c r="L12" s="22">
        <f>SUM(F12,I12)</f>
        <v>78</v>
      </c>
      <c r="M12" s="23">
        <f>SUM(G12,J12)</f>
        <v>24</v>
      </c>
      <c r="N12" s="24">
        <f>SUM(L12:M12)</f>
        <v>102</v>
      </c>
    </row>
    <row r="13" spans="1:14" s="2" customFormat="1" ht="13.2">
      <c r="A13" s="21" t="s">
        <v>27</v>
      </c>
      <c r="F13" s="22">
        <v>234</v>
      </c>
      <c r="G13" s="23">
        <v>0</v>
      </c>
      <c r="H13" s="24">
        <f>SUM(F13:G13)</f>
        <v>234</v>
      </c>
      <c r="I13" s="22">
        <v>237</v>
      </c>
      <c r="J13" s="23">
        <v>0</v>
      </c>
      <c r="K13" s="24">
        <f>SUM(I13:J13)</f>
        <v>237</v>
      </c>
      <c r="L13" s="22">
        <f>SUM(F13,I13)</f>
        <v>471</v>
      </c>
      <c r="M13" s="23">
        <f>SUM(G13,J13)</f>
        <v>0</v>
      </c>
      <c r="N13" s="24">
        <f>SUM(L13:M13)</f>
        <v>471</v>
      </c>
    </row>
    <row r="14" spans="1:14" s="2" customFormat="1" ht="13.2">
      <c r="A14" s="25" t="s">
        <v>110</v>
      </c>
      <c r="B14" s="26"/>
      <c r="C14" s="26"/>
      <c r="D14" s="26"/>
      <c r="E14" s="26"/>
      <c r="F14" s="31">
        <f>SUM(F12:F13)</f>
        <v>261</v>
      </c>
      <c r="G14" s="32">
        <f t="shared" ref="G14:M14" si="0">SUM(G12:G13)</f>
        <v>18</v>
      </c>
      <c r="H14" s="33">
        <f>SUM(H12:H13)</f>
        <v>279</v>
      </c>
      <c r="I14" s="31">
        <f t="shared" si="0"/>
        <v>288</v>
      </c>
      <c r="J14" s="32">
        <f t="shared" si="0"/>
        <v>6</v>
      </c>
      <c r="K14" s="33">
        <f t="shared" si="0"/>
        <v>294</v>
      </c>
      <c r="L14" s="31">
        <f>SUM(L12:L13)</f>
        <v>549</v>
      </c>
      <c r="M14" s="32">
        <f t="shared" si="0"/>
        <v>24</v>
      </c>
      <c r="N14" s="33">
        <f>SUM(N12:N13)</f>
        <v>573</v>
      </c>
    </row>
    <row r="15" spans="1:14" s="2" customFormat="1" ht="13.2">
      <c r="A15" s="16" t="s">
        <v>115</v>
      </c>
      <c r="B15" s="42"/>
      <c r="C15" s="42"/>
      <c r="D15" s="42"/>
      <c r="E15" s="42"/>
      <c r="F15" s="18"/>
      <c r="G15" s="19"/>
      <c r="H15" s="20"/>
      <c r="I15" s="18"/>
      <c r="J15" s="19"/>
      <c r="K15" s="20"/>
      <c r="L15" s="18"/>
      <c r="M15" s="19"/>
      <c r="N15" s="20"/>
    </row>
    <row r="16" spans="1:14" s="2" customFormat="1" ht="13.2">
      <c r="A16" s="21" t="s">
        <v>47</v>
      </c>
      <c r="F16" s="22">
        <v>120</v>
      </c>
      <c r="G16" s="23">
        <v>201</v>
      </c>
      <c r="H16" s="24">
        <f>SUM(F16:G16)</f>
        <v>321</v>
      </c>
      <c r="I16" s="22">
        <v>126</v>
      </c>
      <c r="J16" s="23">
        <v>174</v>
      </c>
      <c r="K16" s="24">
        <f>SUM(I16:J16)</f>
        <v>300</v>
      </c>
      <c r="L16" s="22">
        <f t="shared" ref="L16:M18" si="1">SUM(F16,I16)</f>
        <v>246</v>
      </c>
      <c r="M16" s="23">
        <f t="shared" si="1"/>
        <v>375</v>
      </c>
      <c r="N16" s="24">
        <f t="shared" ref="N16:N18" si="2">SUM(L16:M16)</f>
        <v>621</v>
      </c>
    </row>
    <row r="17" spans="1:14" s="2" customFormat="1" ht="13.2">
      <c r="A17" s="21" t="s">
        <v>48</v>
      </c>
      <c r="F17" s="22">
        <v>0</v>
      </c>
      <c r="G17" s="23">
        <v>111</v>
      </c>
      <c r="H17" s="24">
        <f t="shared" ref="H17" si="3">SUM(F17:G17)</f>
        <v>111</v>
      </c>
      <c r="I17" s="22">
        <v>0</v>
      </c>
      <c r="J17" s="23">
        <v>66</v>
      </c>
      <c r="K17" s="24">
        <f>SUM(I17:J17)</f>
        <v>66</v>
      </c>
      <c r="L17" s="22">
        <f t="shared" si="1"/>
        <v>0</v>
      </c>
      <c r="M17" s="23">
        <f t="shared" si="1"/>
        <v>177</v>
      </c>
      <c r="N17" s="24">
        <f t="shared" si="2"/>
        <v>177</v>
      </c>
    </row>
    <row r="18" spans="1:14" s="2" customFormat="1" ht="13.2">
      <c r="A18" s="21" t="s">
        <v>49</v>
      </c>
      <c r="F18" s="22">
        <v>597</v>
      </c>
      <c r="G18" s="23">
        <v>1183</v>
      </c>
      <c r="H18" s="24">
        <f>SUM(F18:G18)</f>
        <v>1780</v>
      </c>
      <c r="I18" s="22">
        <v>467</v>
      </c>
      <c r="J18" s="23">
        <v>840</v>
      </c>
      <c r="K18" s="24">
        <f>SUM(I18:J18)</f>
        <v>1307</v>
      </c>
      <c r="L18" s="22">
        <f t="shared" si="1"/>
        <v>1064</v>
      </c>
      <c r="M18" s="23">
        <f t="shared" si="1"/>
        <v>2023</v>
      </c>
      <c r="N18" s="24">
        <f t="shared" si="2"/>
        <v>3087</v>
      </c>
    </row>
    <row r="19" spans="1:14" s="2" customFormat="1" ht="13.2">
      <c r="A19" s="25" t="s">
        <v>110</v>
      </c>
      <c r="B19" s="26"/>
      <c r="C19" s="26"/>
      <c r="D19" s="26"/>
      <c r="E19" s="26"/>
      <c r="F19" s="31">
        <f>SUM(F16:F18)</f>
        <v>717</v>
      </c>
      <c r="G19" s="32">
        <f t="shared" ref="G19:M19" si="4">SUM(G16:G18)</f>
        <v>1495</v>
      </c>
      <c r="H19" s="32">
        <f t="shared" si="4"/>
        <v>2212</v>
      </c>
      <c r="I19" s="31">
        <f t="shared" si="4"/>
        <v>593</v>
      </c>
      <c r="J19" s="32">
        <f t="shared" si="4"/>
        <v>1080</v>
      </c>
      <c r="K19" s="32">
        <f>SUM(K16:K18)</f>
        <v>1673</v>
      </c>
      <c r="L19" s="31">
        <f t="shared" si="4"/>
        <v>1310</v>
      </c>
      <c r="M19" s="32">
        <f t="shared" si="4"/>
        <v>2575</v>
      </c>
      <c r="N19" s="33">
        <f>SUM(N16:N18)</f>
        <v>3885</v>
      </c>
    </row>
    <row r="20" spans="1:14" s="30" customFormat="1" ht="13.2">
      <c r="A20" s="35" t="s">
        <v>17</v>
      </c>
      <c r="B20" s="36"/>
      <c r="C20" s="36"/>
      <c r="D20" s="36"/>
      <c r="E20" s="36"/>
      <c r="F20" s="37">
        <f>SUM(F14,F19,F10)</f>
        <v>1098</v>
      </c>
      <c r="G20" s="38">
        <f>SUM(G14,G19,G10)</f>
        <v>1513</v>
      </c>
      <c r="H20" s="38">
        <f>SUM(H14,H19,H10)</f>
        <v>2611</v>
      </c>
      <c r="I20" s="37">
        <f>SUM(I14,I19,I10)</f>
        <v>933</v>
      </c>
      <c r="J20" s="38">
        <f t="shared" ref="J20:N20" si="5">SUM(J14,J19,J10)</f>
        <v>1086</v>
      </c>
      <c r="K20" s="38">
        <f t="shared" si="5"/>
        <v>2019</v>
      </c>
      <c r="L20" s="37">
        <f t="shared" si="5"/>
        <v>2031</v>
      </c>
      <c r="M20" s="38">
        <f t="shared" si="5"/>
        <v>2599</v>
      </c>
      <c r="N20" s="39">
        <f t="shared" si="5"/>
        <v>4630</v>
      </c>
    </row>
  </sheetData>
  <mergeCells count="7">
    <mergeCell ref="A2:N2"/>
    <mergeCell ref="A3:N3"/>
    <mergeCell ref="A4:N4"/>
    <mergeCell ref="A5:N5"/>
    <mergeCell ref="F7:H7"/>
    <mergeCell ref="I7:K7"/>
    <mergeCell ref="L7:N7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F051-81A1-42A4-BC8D-5D44D146255F}">
  <dimension ref="A1:U154"/>
  <sheetViews>
    <sheetView workbookViewId="0">
      <selection activeCell="H31" sqref="H31"/>
    </sheetView>
  </sheetViews>
  <sheetFormatPr defaultColWidth="8.88671875" defaultRowHeight="14.4"/>
  <cols>
    <col min="1" max="1" width="33.33203125" bestFit="1" customWidth="1"/>
    <col min="2" max="2" width="14.5546875" bestFit="1" customWidth="1"/>
    <col min="3" max="3" width="6.6640625" customWidth="1"/>
    <col min="4" max="4" width="7.33203125" bestFit="1" customWidth="1"/>
    <col min="5" max="7" width="8.5546875" bestFit="1" customWidth="1"/>
    <col min="8" max="8" width="7.33203125" bestFit="1" customWidth="1"/>
    <col min="9" max="9" width="8.5546875" bestFit="1" customWidth="1"/>
    <col min="10" max="10" width="7.44140625" bestFit="1" customWidth="1"/>
    <col min="11" max="11" width="8.5546875" bestFit="1" customWidth="1"/>
    <col min="12" max="12" width="9" bestFit="1" customWidth="1"/>
    <col min="13" max="13" width="8.5546875" bestFit="1" customWidth="1"/>
    <col min="14" max="14" width="7.33203125" bestFit="1" customWidth="1"/>
    <col min="15" max="15" width="8.5546875" bestFit="1" customWidth="1"/>
    <col min="16" max="17" width="7.33203125" bestFit="1" customWidth="1"/>
    <col min="18" max="18" width="8.5546875" bestFit="1" customWidth="1"/>
    <col min="19" max="20" width="7.44140625" bestFit="1" customWidth="1"/>
    <col min="21" max="21" width="8.5546875" bestFit="1" customWidth="1"/>
  </cols>
  <sheetData>
    <row r="1" spans="1:21">
      <c r="A1" s="1" t="s">
        <v>0</v>
      </c>
    </row>
    <row r="2" spans="1:21" ht="15" thickBot="1"/>
    <row r="3" spans="1:21" ht="14.4" customHeight="1">
      <c r="A3" s="67"/>
      <c r="B3" s="68"/>
      <c r="C3" s="68"/>
      <c r="D3" s="68" t="s">
        <v>1</v>
      </c>
      <c r="E3" s="68"/>
      <c r="F3" s="68"/>
      <c r="G3" s="68" t="s">
        <v>2</v>
      </c>
      <c r="H3" s="68"/>
      <c r="I3" s="68"/>
      <c r="J3" s="68" t="s">
        <v>3</v>
      </c>
      <c r="K3" s="68"/>
      <c r="L3" s="68"/>
      <c r="M3" s="68" t="s">
        <v>4</v>
      </c>
      <c r="N3" s="68"/>
      <c r="O3" s="68"/>
      <c r="P3" s="68" t="s">
        <v>5</v>
      </c>
      <c r="Q3" s="68"/>
      <c r="R3" s="68"/>
      <c r="S3" s="68" t="s">
        <v>6</v>
      </c>
      <c r="T3" s="68"/>
      <c r="U3" s="68"/>
    </row>
    <row r="4" spans="1:21" ht="14.4" customHeight="1">
      <c r="A4" s="69"/>
      <c r="B4" s="70"/>
      <c r="C4" s="70"/>
      <c r="D4" s="70" t="s">
        <v>7</v>
      </c>
      <c r="E4" s="70"/>
      <c r="F4" s="70"/>
      <c r="G4" s="70" t="s">
        <v>7</v>
      </c>
      <c r="H4" s="70"/>
      <c r="I4" s="70"/>
      <c r="J4" s="70" t="s">
        <v>7</v>
      </c>
      <c r="K4" s="70"/>
      <c r="L4" s="70"/>
      <c r="M4" s="70" t="s">
        <v>7</v>
      </c>
      <c r="N4" s="70"/>
      <c r="O4" s="70"/>
      <c r="P4" s="70" t="s">
        <v>7</v>
      </c>
      <c r="Q4" s="70"/>
      <c r="R4" s="70"/>
      <c r="S4" s="70" t="s">
        <v>7</v>
      </c>
      <c r="T4" s="70"/>
      <c r="U4" s="70"/>
    </row>
    <row r="5" spans="1:21" ht="28.8">
      <c r="A5" s="69"/>
      <c r="B5" s="70"/>
      <c r="C5" s="70"/>
      <c r="D5" s="52" t="s">
        <v>8</v>
      </c>
      <c r="E5" s="52" t="s">
        <v>9</v>
      </c>
      <c r="F5" s="52" t="s">
        <v>10</v>
      </c>
      <c r="G5" s="52" t="s">
        <v>8</v>
      </c>
      <c r="H5" s="52" t="s">
        <v>9</v>
      </c>
      <c r="I5" s="52" t="s">
        <v>10</v>
      </c>
      <c r="J5" s="52" t="s">
        <v>8</v>
      </c>
      <c r="K5" s="52" t="s">
        <v>9</v>
      </c>
      <c r="L5" s="52" t="s">
        <v>10</v>
      </c>
      <c r="M5" s="52" t="s">
        <v>8</v>
      </c>
      <c r="N5" s="52" t="s">
        <v>9</v>
      </c>
      <c r="O5" s="52" t="s">
        <v>10</v>
      </c>
      <c r="P5" s="52" t="s">
        <v>8</v>
      </c>
      <c r="Q5" s="52" t="s">
        <v>9</v>
      </c>
      <c r="R5" s="52" t="s">
        <v>10</v>
      </c>
      <c r="S5" s="52" t="s">
        <v>8</v>
      </c>
      <c r="T5" s="52" t="s">
        <v>9</v>
      </c>
      <c r="U5" s="52" t="s">
        <v>10</v>
      </c>
    </row>
    <row r="6" spans="1:21" ht="15" customHeight="1">
      <c r="A6" s="69" t="s">
        <v>11</v>
      </c>
      <c r="B6" s="52" t="s">
        <v>12</v>
      </c>
      <c r="C6" s="52"/>
      <c r="D6" s="56">
        <v>784</v>
      </c>
      <c r="E6" s="56">
        <v>1045</v>
      </c>
      <c r="F6" s="54">
        <v>307</v>
      </c>
      <c r="G6" s="56">
        <v>910</v>
      </c>
      <c r="H6" s="54">
        <v>645</v>
      </c>
      <c r="I6" s="54">
        <v>332</v>
      </c>
      <c r="J6" s="59">
        <v>1694</v>
      </c>
      <c r="K6" s="59">
        <v>1690</v>
      </c>
      <c r="L6" s="58">
        <v>639</v>
      </c>
      <c r="M6" s="51">
        <v>784</v>
      </c>
      <c r="N6" s="51">
        <v>1045</v>
      </c>
      <c r="O6" s="52">
        <v>307</v>
      </c>
      <c r="P6" s="51">
        <v>910</v>
      </c>
      <c r="Q6" s="52">
        <v>645</v>
      </c>
      <c r="R6" s="52">
        <v>328</v>
      </c>
      <c r="S6" s="51">
        <v>1694</v>
      </c>
      <c r="T6" s="51">
        <v>1690</v>
      </c>
      <c r="U6" s="52">
        <v>635</v>
      </c>
    </row>
    <row r="7" spans="1:21" ht="28.8">
      <c r="A7" s="69"/>
      <c r="B7" s="52" t="s">
        <v>13</v>
      </c>
      <c r="C7" s="52"/>
      <c r="D7" s="54">
        <v>382</v>
      </c>
      <c r="E7" s="54">
        <v>558</v>
      </c>
      <c r="F7" s="54">
        <v>41</v>
      </c>
      <c r="G7" s="54">
        <v>334</v>
      </c>
      <c r="H7" s="54">
        <v>399</v>
      </c>
      <c r="I7" s="54">
        <v>211</v>
      </c>
      <c r="J7" s="58">
        <v>716</v>
      </c>
      <c r="K7" s="58">
        <v>957</v>
      </c>
      <c r="L7" s="58">
        <v>252</v>
      </c>
      <c r="M7" s="52">
        <v>379</v>
      </c>
      <c r="N7" s="52">
        <v>558</v>
      </c>
      <c r="O7" s="52">
        <v>41</v>
      </c>
      <c r="P7" s="52">
        <v>334</v>
      </c>
      <c r="Q7" s="52">
        <v>399</v>
      </c>
      <c r="R7" s="52">
        <v>206</v>
      </c>
      <c r="S7" s="52">
        <v>713</v>
      </c>
      <c r="T7" s="52">
        <v>957</v>
      </c>
      <c r="U7" s="52">
        <v>247</v>
      </c>
    </row>
    <row r="8" spans="1:21" ht="28.8">
      <c r="A8" s="69"/>
      <c r="B8" s="52" t="s">
        <v>14</v>
      </c>
      <c r="C8" s="52"/>
      <c r="D8" s="54">
        <v>0</v>
      </c>
      <c r="E8" s="54">
        <v>0</v>
      </c>
      <c r="F8" s="54">
        <v>6</v>
      </c>
      <c r="G8" s="54">
        <v>0</v>
      </c>
      <c r="H8" s="54">
        <v>0</v>
      </c>
      <c r="I8" s="54">
        <v>15</v>
      </c>
      <c r="J8" s="58">
        <v>0</v>
      </c>
      <c r="K8" s="58">
        <v>0</v>
      </c>
      <c r="L8" s="58">
        <v>21</v>
      </c>
      <c r="M8" s="52">
        <v>0</v>
      </c>
      <c r="N8" s="52">
        <v>0</v>
      </c>
      <c r="O8" s="52">
        <v>6</v>
      </c>
      <c r="P8" s="52">
        <v>0</v>
      </c>
      <c r="Q8" s="52">
        <v>0</v>
      </c>
      <c r="R8" s="52">
        <v>15</v>
      </c>
      <c r="S8" s="52">
        <v>0</v>
      </c>
      <c r="T8" s="52">
        <v>0</v>
      </c>
      <c r="U8" s="52">
        <v>21</v>
      </c>
    </row>
    <row r="9" spans="1:21">
      <c r="A9" s="69"/>
      <c r="B9" s="52" t="s">
        <v>15</v>
      </c>
      <c r="C9" s="52"/>
      <c r="D9" s="54">
        <v>176</v>
      </c>
      <c r="E9" s="54">
        <v>279</v>
      </c>
      <c r="F9" s="54">
        <v>114</v>
      </c>
      <c r="G9" s="54">
        <v>224</v>
      </c>
      <c r="H9" s="54">
        <v>292</v>
      </c>
      <c r="I9" s="54">
        <v>98</v>
      </c>
      <c r="J9" s="58">
        <v>400</v>
      </c>
      <c r="K9" s="58">
        <v>571</v>
      </c>
      <c r="L9" s="58">
        <v>212</v>
      </c>
      <c r="M9" s="52">
        <v>176</v>
      </c>
      <c r="N9" s="52">
        <v>279</v>
      </c>
      <c r="O9" s="52">
        <v>114</v>
      </c>
      <c r="P9" s="52">
        <v>224</v>
      </c>
      <c r="Q9" s="52">
        <v>292</v>
      </c>
      <c r="R9" s="52">
        <v>98</v>
      </c>
      <c r="S9" s="52">
        <v>400</v>
      </c>
      <c r="T9" s="52">
        <v>571</v>
      </c>
      <c r="U9" s="52">
        <v>212</v>
      </c>
    </row>
    <row r="10" spans="1:21" ht="28.8">
      <c r="A10" s="69"/>
      <c r="B10" s="52" t="s">
        <v>16</v>
      </c>
      <c r="C10" s="52"/>
      <c r="D10" s="54">
        <v>27</v>
      </c>
      <c r="E10" s="54">
        <v>402</v>
      </c>
      <c r="F10" s="54">
        <v>296</v>
      </c>
      <c r="G10" s="54">
        <v>12</v>
      </c>
      <c r="H10" s="54">
        <v>249</v>
      </c>
      <c r="I10" s="54">
        <v>323</v>
      </c>
      <c r="J10" s="58">
        <v>39</v>
      </c>
      <c r="K10" s="58">
        <v>651</v>
      </c>
      <c r="L10" s="58">
        <v>619</v>
      </c>
      <c r="M10" s="52">
        <v>27</v>
      </c>
      <c r="N10" s="52">
        <v>402</v>
      </c>
      <c r="O10" s="52">
        <v>296</v>
      </c>
      <c r="P10" s="52">
        <v>12</v>
      </c>
      <c r="Q10" s="52">
        <v>249</v>
      </c>
      <c r="R10" s="52">
        <v>323</v>
      </c>
      <c r="S10" s="52">
        <v>39</v>
      </c>
      <c r="T10" s="52">
        <v>651</v>
      </c>
      <c r="U10" s="52">
        <v>619</v>
      </c>
    </row>
    <row r="11" spans="1:21">
      <c r="A11" s="69"/>
      <c r="B11" s="52" t="s">
        <v>17</v>
      </c>
      <c r="C11" s="52" t="s">
        <v>18</v>
      </c>
      <c r="D11" s="51">
        <v>1369</v>
      </c>
      <c r="E11" s="51">
        <v>2284</v>
      </c>
      <c r="F11" s="52">
        <v>764</v>
      </c>
      <c r="G11" s="51">
        <v>1480</v>
      </c>
      <c r="H11" s="51">
        <v>1585</v>
      </c>
      <c r="I11" s="51">
        <v>979</v>
      </c>
      <c r="J11" s="59">
        <v>2849</v>
      </c>
      <c r="K11" s="59">
        <v>3869</v>
      </c>
      <c r="L11" s="59">
        <v>1743</v>
      </c>
      <c r="M11" s="51">
        <v>1366</v>
      </c>
      <c r="N11" s="51">
        <v>2284</v>
      </c>
      <c r="O11" s="52">
        <v>764</v>
      </c>
      <c r="P11" s="51">
        <v>1480</v>
      </c>
      <c r="Q11" s="51">
        <v>1585</v>
      </c>
      <c r="R11" s="52">
        <v>970</v>
      </c>
      <c r="S11" s="51">
        <v>2846</v>
      </c>
      <c r="T11" s="51">
        <v>3869</v>
      </c>
      <c r="U11" s="51">
        <v>1734</v>
      </c>
    </row>
    <row r="12" spans="1:21">
      <c r="A12" s="69" t="s">
        <v>19</v>
      </c>
      <c r="B12" s="52" t="s">
        <v>20</v>
      </c>
      <c r="C12" s="52"/>
      <c r="D12" s="54">
        <v>257</v>
      </c>
      <c r="E12" s="54">
        <v>520</v>
      </c>
      <c r="F12" s="54">
        <v>0</v>
      </c>
      <c r="G12" s="54">
        <v>421</v>
      </c>
      <c r="H12" s="54">
        <v>520</v>
      </c>
      <c r="I12" s="54">
        <v>0</v>
      </c>
      <c r="J12" s="58">
        <v>678</v>
      </c>
      <c r="K12" s="58">
        <v>1040</v>
      </c>
      <c r="L12" s="58">
        <v>0</v>
      </c>
      <c r="M12" s="52">
        <v>257</v>
      </c>
      <c r="N12" s="52">
        <v>520</v>
      </c>
      <c r="O12" s="52">
        <v>0</v>
      </c>
      <c r="P12" s="52">
        <v>421</v>
      </c>
      <c r="Q12" s="52">
        <v>520</v>
      </c>
      <c r="R12" s="52">
        <v>0</v>
      </c>
      <c r="S12" s="52">
        <v>678</v>
      </c>
      <c r="T12" s="52">
        <v>1040</v>
      </c>
      <c r="U12" s="52">
        <v>0</v>
      </c>
    </row>
    <row r="13" spans="1:21" ht="43.2">
      <c r="A13" s="69"/>
      <c r="B13" s="52" t="s">
        <v>122</v>
      </c>
      <c r="C13" s="52"/>
      <c r="D13" s="56">
        <v>974</v>
      </c>
      <c r="E13" s="56">
        <v>1180</v>
      </c>
      <c r="F13" s="54">
        <v>130</v>
      </c>
      <c r="G13" s="56">
        <v>1052</v>
      </c>
      <c r="H13" s="54">
        <v>1051</v>
      </c>
      <c r="I13" s="54">
        <v>697</v>
      </c>
      <c r="J13" s="59">
        <v>2026</v>
      </c>
      <c r="K13" s="59">
        <v>2231</v>
      </c>
      <c r="L13" s="58">
        <v>827</v>
      </c>
      <c r="M13" s="51">
        <v>974</v>
      </c>
      <c r="N13" s="51">
        <v>1180</v>
      </c>
      <c r="O13" s="52">
        <v>127</v>
      </c>
      <c r="P13" s="51">
        <v>1048</v>
      </c>
      <c r="Q13" s="52">
        <v>1051</v>
      </c>
      <c r="R13" s="52">
        <v>655</v>
      </c>
      <c r="S13" s="51">
        <v>2022</v>
      </c>
      <c r="T13" s="51">
        <v>2231</v>
      </c>
      <c r="U13" s="52">
        <v>782</v>
      </c>
    </row>
    <row r="14" spans="1:21">
      <c r="A14" s="69"/>
      <c r="B14" s="52" t="s">
        <v>21</v>
      </c>
      <c r="C14" s="52"/>
      <c r="D14" s="56">
        <v>1186</v>
      </c>
      <c r="E14" s="54">
        <v>387</v>
      </c>
      <c r="F14" s="54">
        <v>63</v>
      </c>
      <c r="G14" s="56">
        <v>1466</v>
      </c>
      <c r="H14" s="54">
        <v>790</v>
      </c>
      <c r="I14" s="54">
        <v>580</v>
      </c>
      <c r="J14" s="59">
        <v>2652</v>
      </c>
      <c r="K14" s="59">
        <v>1177</v>
      </c>
      <c r="L14" s="58">
        <v>643</v>
      </c>
      <c r="M14" s="51">
        <v>1186</v>
      </c>
      <c r="N14" s="52">
        <v>387</v>
      </c>
      <c r="O14" s="52">
        <v>60</v>
      </c>
      <c r="P14" s="51">
        <v>1463</v>
      </c>
      <c r="Q14" s="52">
        <v>790</v>
      </c>
      <c r="R14" s="52">
        <v>580</v>
      </c>
      <c r="S14" s="51">
        <v>2649</v>
      </c>
      <c r="T14" s="51">
        <v>1177</v>
      </c>
      <c r="U14" s="52">
        <v>640</v>
      </c>
    </row>
    <row r="15" spans="1:21">
      <c r="A15" s="69"/>
      <c r="B15" s="52" t="s">
        <v>17</v>
      </c>
      <c r="C15" s="52" t="s">
        <v>18</v>
      </c>
      <c r="D15" s="51">
        <v>2417</v>
      </c>
      <c r="E15" s="51">
        <v>2087</v>
      </c>
      <c r="F15" s="52">
        <v>193</v>
      </c>
      <c r="G15" s="51">
        <v>2939</v>
      </c>
      <c r="H15" s="51">
        <v>2361</v>
      </c>
      <c r="I15" s="51">
        <v>1277</v>
      </c>
      <c r="J15" s="59">
        <v>5356</v>
      </c>
      <c r="K15" s="59">
        <v>4448</v>
      </c>
      <c r="L15" s="59">
        <v>1470</v>
      </c>
      <c r="M15" s="51">
        <v>2417</v>
      </c>
      <c r="N15" s="51">
        <v>2087</v>
      </c>
      <c r="O15" s="52">
        <v>187</v>
      </c>
      <c r="P15" s="51">
        <v>2932</v>
      </c>
      <c r="Q15" s="51">
        <v>2361</v>
      </c>
      <c r="R15" s="51">
        <v>1235</v>
      </c>
      <c r="S15" s="51">
        <v>5349</v>
      </c>
      <c r="T15" s="51">
        <v>4448</v>
      </c>
      <c r="U15" s="51">
        <v>1422</v>
      </c>
    </row>
    <row r="16" spans="1:21" ht="24.75" customHeight="1">
      <c r="A16" s="69" t="s">
        <v>22</v>
      </c>
      <c r="B16" s="52" t="s">
        <v>23</v>
      </c>
      <c r="C16" s="52"/>
      <c r="D16" s="56">
        <v>1656</v>
      </c>
      <c r="E16" s="56">
        <v>1227</v>
      </c>
      <c r="F16" s="54">
        <v>692</v>
      </c>
      <c r="G16" s="56">
        <v>2052</v>
      </c>
      <c r="H16" s="56">
        <v>1524</v>
      </c>
      <c r="I16" s="56">
        <v>853</v>
      </c>
      <c r="J16" s="59">
        <v>3708</v>
      </c>
      <c r="K16" s="59">
        <v>2751</v>
      </c>
      <c r="L16" s="59">
        <v>1545</v>
      </c>
      <c r="M16" s="51">
        <v>1650</v>
      </c>
      <c r="N16" s="51">
        <v>1224</v>
      </c>
      <c r="O16" s="52">
        <v>666</v>
      </c>
      <c r="P16" s="51">
        <v>2052</v>
      </c>
      <c r="Q16" s="51">
        <v>1524</v>
      </c>
      <c r="R16" s="51">
        <v>801</v>
      </c>
      <c r="S16" s="51">
        <v>3702</v>
      </c>
      <c r="T16" s="51">
        <v>2748</v>
      </c>
      <c r="U16" s="51">
        <v>1467</v>
      </c>
    </row>
    <row r="17" spans="1:21" ht="28.8">
      <c r="A17" s="69"/>
      <c r="B17" s="52" t="s">
        <v>24</v>
      </c>
      <c r="C17" s="52"/>
      <c r="D17" s="56">
        <v>1653</v>
      </c>
      <c r="E17" s="54">
        <v>1363</v>
      </c>
      <c r="F17" s="54">
        <v>803</v>
      </c>
      <c r="G17" s="56">
        <v>1722</v>
      </c>
      <c r="H17" s="56">
        <v>1790</v>
      </c>
      <c r="I17" s="54">
        <v>1022</v>
      </c>
      <c r="J17" s="59">
        <v>3375</v>
      </c>
      <c r="K17" s="59">
        <v>3153</v>
      </c>
      <c r="L17" s="59">
        <v>1825</v>
      </c>
      <c r="M17" s="51">
        <v>1648</v>
      </c>
      <c r="N17" s="52">
        <v>1363</v>
      </c>
      <c r="O17" s="52">
        <v>803</v>
      </c>
      <c r="P17" s="51">
        <v>1721</v>
      </c>
      <c r="Q17" s="51">
        <v>1790</v>
      </c>
      <c r="R17" s="52">
        <v>1004</v>
      </c>
      <c r="S17" s="51">
        <v>3369</v>
      </c>
      <c r="T17" s="51">
        <v>3153</v>
      </c>
      <c r="U17" s="51">
        <v>1807</v>
      </c>
    </row>
    <row r="18" spans="1:21" ht="28.8">
      <c r="A18" s="69"/>
      <c r="B18" s="52" t="s">
        <v>25</v>
      </c>
      <c r="C18" s="52"/>
      <c r="D18" s="54">
        <v>0</v>
      </c>
      <c r="E18" s="54">
        <v>153</v>
      </c>
      <c r="F18" s="54">
        <v>0</v>
      </c>
      <c r="G18" s="54">
        <v>0</v>
      </c>
      <c r="H18" s="54">
        <v>135</v>
      </c>
      <c r="I18" s="54">
        <v>0</v>
      </c>
      <c r="J18" s="58">
        <v>0</v>
      </c>
      <c r="K18" s="58">
        <v>288</v>
      </c>
      <c r="L18" s="58">
        <v>0</v>
      </c>
      <c r="M18" s="52">
        <v>0</v>
      </c>
      <c r="N18" s="52">
        <v>153</v>
      </c>
      <c r="O18" s="52">
        <v>0</v>
      </c>
      <c r="P18" s="52">
        <v>0</v>
      </c>
      <c r="Q18" s="52">
        <v>135</v>
      </c>
      <c r="R18" s="52">
        <v>0</v>
      </c>
      <c r="S18" s="52">
        <v>0</v>
      </c>
      <c r="T18" s="52">
        <v>288</v>
      </c>
      <c r="U18" s="52">
        <v>0</v>
      </c>
    </row>
    <row r="19" spans="1:21" ht="43.2">
      <c r="A19" s="69"/>
      <c r="B19" s="52" t="s">
        <v>123</v>
      </c>
      <c r="C19" s="52"/>
      <c r="D19" s="54">
        <v>768</v>
      </c>
      <c r="E19" s="54">
        <v>465</v>
      </c>
      <c r="F19" s="54">
        <v>176</v>
      </c>
      <c r="G19" s="56">
        <v>1029</v>
      </c>
      <c r="H19" s="54">
        <v>519</v>
      </c>
      <c r="I19" s="54">
        <v>141</v>
      </c>
      <c r="J19" s="59">
        <v>1797</v>
      </c>
      <c r="K19" s="58">
        <v>984</v>
      </c>
      <c r="L19" s="58">
        <v>317</v>
      </c>
      <c r="M19" s="52">
        <v>768</v>
      </c>
      <c r="N19" s="52">
        <v>465</v>
      </c>
      <c r="O19" s="52">
        <v>176</v>
      </c>
      <c r="P19" s="51">
        <v>1029</v>
      </c>
      <c r="Q19" s="52">
        <v>519</v>
      </c>
      <c r="R19" s="52">
        <v>141</v>
      </c>
      <c r="S19" s="51">
        <v>1797</v>
      </c>
      <c r="T19" s="52">
        <v>984</v>
      </c>
      <c r="U19" s="52">
        <v>317</v>
      </c>
    </row>
    <row r="20" spans="1:21">
      <c r="A20" s="69"/>
      <c r="B20" s="52" t="s">
        <v>26</v>
      </c>
      <c r="C20" s="52"/>
      <c r="D20" s="54">
        <v>840</v>
      </c>
      <c r="E20" s="56">
        <v>1176</v>
      </c>
      <c r="F20" s="54">
        <v>478</v>
      </c>
      <c r="G20" s="54">
        <v>1059</v>
      </c>
      <c r="H20" s="56">
        <v>1908</v>
      </c>
      <c r="I20" s="54">
        <v>577</v>
      </c>
      <c r="J20" s="59">
        <v>1899</v>
      </c>
      <c r="K20" s="59">
        <v>3084</v>
      </c>
      <c r="L20" s="59">
        <v>1055</v>
      </c>
      <c r="M20" s="52">
        <v>840</v>
      </c>
      <c r="N20" s="51">
        <v>1173</v>
      </c>
      <c r="O20" s="52">
        <v>472</v>
      </c>
      <c r="P20" s="52">
        <v>1059</v>
      </c>
      <c r="Q20" s="51">
        <v>1908</v>
      </c>
      <c r="R20" s="52">
        <v>559</v>
      </c>
      <c r="S20" s="51">
        <v>1899</v>
      </c>
      <c r="T20" s="51">
        <v>3081</v>
      </c>
      <c r="U20" s="51">
        <v>1031</v>
      </c>
    </row>
    <row r="21" spans="1:21" ht="43.2">
      <c r="A21" s="69"/>
      <c r="B21" s="52" t="s">
        <v>124</v>
      </c>
      <c r="C21" s="52"/>
      <c r="D21" s="54">
        <v>44</v>
      </c>
      <c r="E21" s="56">
        <v>2493</v>
      </c>
      <c r="F21" s="54">
        <v>466</v>
      </c>
      <c r="G21" s="54">
        <v>76</v>
      </c>
      <c r="H21" s="56">
        <v>3234</v>
      </c>
      <c r="I21" s="54">
        <v>389</v>
      </c>
      <c r="J21" s="58">
        <v>120</v>
      </c>
      <c r="K21" s="59">
        <v>5727</v>
      </c>
      <c r="L21" s="58">
        <v>855</v>
      </c>
      <c r="M21" s="52">
        <v>44</v>
      </c>
      <c r="N21" s="51">
        <v>2493</v>
      </c>
      <c r="O21" s="52">
        <v>466</v>
      </c>
      <c r="P21" s="52">
        <v>76</v>
      </c>
      <c r="Q21" s="51">
        <v>3234</v>
      </c>
      <c r="R21" s="52">
        <v>383</v>
      </c>
      <c r="S21" s="52">
        <v>120</v>
      </c>
      <c r="T21" s="51">
        <v>5727</v>
      </c>
      <c r="U21" s="52">
        <v>849</v>
      </c>
    </row>
    <row r="22" spans="1:21" ht="43.2">
      <c r="A22" s="69"/>
      <c r="B22" s="52" t="s">
        <v>125</v>
      </c>
      <c r="C22" s="52"/>
      <c r="D22" s="56">
        <v>1230</v>
      </c>
      <c r="E22" s="56">
        <v>1101</v>
      </c>
      <c r="F22" s="54">
        <v>561</v>
      </c>
      <c r="G22" s="56">
        <v>1671</v>
      </c>
      <c r="H22" s="56">
        <v>1191</v>
      </c>
      <c r="I22" s="54">
        <v>691</v>
      </c>
      <c r="J22" s="59">
        <v>2901</v>
      </c>
      <c r="K22" s="59">
        <v>2292</v>
      </c>
      <c r="L22" s="59">
        <v>1252</v>
      </c>
      <c r="M22" s="51">
        <v>1227</v>
      </c>
      <c r="N22" s="51">
        <v>1101</v>
      </c>
      <c r="O22" s="52">
        <v>535</v>
      </c>
      <c r="P22" s="51">
        <v>1671</v>
      </c>
      <c r="Q22" s="51">
        <v>1191</v>
      </c>
      <c r="R22" s="52">
        <v>667</v>
      </c>
      <c r="S22" s="51">
        <v>2898</v>
      </c>
      <c r="T22" s="51">
        <v>2292</v>
      </c>
      <c r="U22" s="51">
        <v>1202</v>
      </c>
    </row>
    <row r="23" spans="1:21" ht="43.2">
      <c r="A23" s="69"/>
      <c r="B23" s="52" t="s">
        <v>126</v>
      </c>
      <c r="C23" s="52"/>
      <c r="D23" s="54">
        <v>0</v>
      </c>
      <c r="E23" s="56">
        <v>2809</v>
      </c>
      <c r="F23" s="54">
        <v>376</v>
      </c>
      <c r="G23" s="54">
        <v>0</v>
      </c>
      <c r="H23" s="56">
        <v>3987</v>
      </c>
      <c r="I23" s="54">
        <v>500</v>
      </c>
      <c r="J23" s="58">
        <v>0</v>
      </c>
      <c r="K23" s="59">
        <v>6796</v>
      </c>
      <c r="L23" s="58">
        <v>876</v>
      </c>
      <c r="M23" s="52">
        <v>0</v>
      </c>
      <c r="N23" s="51">
        <v>2809</v>
      </c>
      <c r="O23" s="52">
        <v>364</v>
      </c>
      <c r="P23" s="52">
        <v>0</v>
      </c>
      <c r="Q23" s="51">
        <v>3984</v>
      </c>
      <c r="R23" s="52">
        <v>460</v>
      </c>
      <c r="S23" s="52">
        <v>0</v>
      </c>
      <c r="T23" s="51">
        <v>6793</v>
      </c>
      <c r="U23" s="52">
        <v>824</v>
      </c>
    </row>
    <row r="24" spans="1:21">
      <c r="A24" s="69"/>
      <c r="B24" s="52" t="s">
        <v>17</v>
      </c>
      <c r="C24" s="52" t="s">
        <v>18</v>
      </c>
      <c r="D24" s="51">
        <v>6191</v>
      </c>
      <c r="E24" s="51">
        <v>10787</v>
      </c>
      <c r="F24" s="51">
        <v>3552</v>
      </c>
      <c r="G24" s="51">
        <v>7609</v>
      </c>
      <c r="H24" s="51">
        <v>14288</v>
      </c>
      <c r="I24" s="51">
        <v>4173</v>
      </c>
      <c r="J24" s="59">
        <v>13800</v>
      </c>
      <c r="K24" s="59">
        <v>25075</v>
      </c>
      <c r="L24" s="59">
        <v>7725</v>
      </c>
      <c r="M24" s="51">
        <v>6177</v>
      </c>
      <c r="N24" s="51">
        <v>10781</v>
      </c>
      <c r="O24" s="51">
        <v>3482</v>
      </c>
      <c r="P24" s="51">
        <v>7608</v>
      </c>
      <c r="Q24" s="51">
        <v>14285</v>
      </c>
      <c r="R24" s="51">
        <v>4015</v>
      </c>
      <c r="S24" s="51">
        <v>13785</v>
      </c>
      <c r="T24" s="51">
        <v>25066</v>
      </c>
      <c r="U24" s="51">
        <v>7497</v>
      </c>
    </row>
    <row r="25" spans="1:21" ht="28.8">
      <c r="A25" s="69" t="s">
        <v>28</v>
      </c>
      <c r="B25" s="52" t="s">
        <v>29</v>
      </c>
      <c r="C25" s="52"/>
      <c r="D25" s="56">
        <v>917</v>
      </c>
      <c r="E25" s="54">
        <v>634</v>
      </c>
      <c r="F25" s="54">
        <v>83</v>
      </c>
      <c r="G25" s="56">
        <v>809</v>
      </c>
      <c r="H25" s="54">
        <v>386</v>
      </c>
      <c r="I25" s="54">
        <v>268</v>
      </c>
      <c r="J25" s="59">
        <v>1726</v>
      </c>
      <c r="K25" s="58">
        <v>1020</v>
      </c>
      <c r="L25" s="58">
        <v>351</v>
      </c>
      <c r="M25" s="51">
        <v>917</v>
      </c>
      <c r="N25" s="52">
        <v>634</v>
      </c>
      <c r="O25" s="52">
        <v>83</v>
      </c>
      <c r="P25" s="51">
        <v>809</v>
      </c>
      <c r="Q25" s="52">
        <v>386</v>
      </c>
      <c r="R25" s="52">
        <v>259</v>
      </c>
      <c r="S25" s="51">
        <v>1726</v>
      </c>
      <c r="T25" s="52">
        <v>1020</v>
      </c>
      <c r="U25" s="52">
        <v>342</v>
      </c>
    </row>
    <row r="26" spans="1:21" ht="43.2">
      <c r="A26" s="69"/>
      <c r="B26" s="52" t="s">
        <v>127</v>
      </c>
      <c r="C26" s="52"/>
      <c r="D26" s="54">
        <v>135</v>
      </c>
      <c r="E26" s="54">
        <v>156</v>
      </c>
      <c r="F26" s="54">
        <v>94</v>
      </c>
      <c r="G26" s="54">
        <v>108</v>
      </c>
      <c r="H26" s="54">
        <v>389</v>
      </c>
      <c r="I26" s="54">
        <v>616</v>
      </c>
      <c r="J26" s="58">
        <v>243</v>
      </c>
      <c r="K26" s="58">
        <v>545</v>
      </c>
      <c r="L26" s="58">
        <v>710</v>
      </c>
      <c r="M26" s="52">
        <v>135</v>
      </c>
      <c r="N26" s="52">
        <v>156</v>
      </c>
      <c r="O26" s="52">
        <v>94</v>
      </c>
      <c r="P26" s="52">
        <v>108</v>
      </c>
      <c r="Q26" s="52">
        <v>389</v>
      </c>
      <c r="R26" s="52">
        <v>595</v>
      </c>
      <c r="S26" s="52">
        <v>243</v>
      </c>
      <c r="T26" s="52">
        <v>545</v>
      </c>
      <c r="U26" s="52">
        <v>689</v>
      </c>
    </row>
    <row r="27" spans="1:21">
      <c r="A27" s="69"/>
      <c r="B27" s="52" t="s">
        <v>17</v>
      </c>
      <c r="C27" s="52" t="s">
        <v>18</v>
      </c>
      <c r="D27" s="51">
        <v>1052</v>
      </c>
      <c r="E27" s="52">
        <v>790</v>
      </c>
      <c r="F27" s="52">
        <v>177</v>
      </c>
      <c r="G27" s="51">
        <v>917</v>
      </c>
      <c r="H27" s="52">
        <v>775</v>
      </c>
      <c r="I27" s="52">
        <v>884</v>
      </c>
      <c r="J27" s="59">
        <v>1969</v>
      </c>
      <c r="K27" s="59">
        <v>1565</v>
      </c>
      <c r="L27" s="44">
        <v>1061</v>
      </c>
      <c r="M27" s="51">
        <v>1052</v>
      </c>
      <c r="N27" s="52">
        <v>790</v>
      </c>
      <c r="O27" s="52">
        <v>177</v>
      </c>
      <c r="P27" s="51">
        <v>917</v>
      </c>
      <c r="Q27" s="52">
        <v>775</v>
      </c>
      <c r="R27" s="52">
        <v>854</v>
      </c>
      <c r="S27" s="51">
        <v>1969</v>
      </c>
      <c r="T27" s="51">
        <v>1565</v>
      </c>
      <c r="U27" s="52">
        <v>1031</v>
      </c>
    </row>
    <row r="28" spans="1:21" ht="43.2">
      <c r="A28" s="69" t="s">
        <v>30</v>
      </c>
      <c r="B28" s="52" t="s">
        <v>31</v>
      </c>
      <c r="C28" s="52"/>
      <c r="D28" s="54">
        <v>0</v>
      </c>
      <c r="E28" s="54">
        <v>51</v>
      </c>
      <c r="F28" s="54">
        <v>908</v>
      </c>
      <c r="G28" s="54">
        <v>0</v>
      </c>
      <c r="H28" s="54">
        <v>45</v>
      </c>
      <c r="I28" s="54">
        <v>472</v>
      </c>
      <c r="J28" s="58">
        <v>0</v>
      </c>
      <c r="K28" s="58">
        <v>96</v>
      </c>
      <c r="L28" s="59">
        <v>1380</v>
      </c>
      <c r="M28" s="52">
        <v>0</v>
      </c>
      <c r="N28" s="52">
        <v>51</v>
      </c>
      <c r="O28" s="52">
        <v>902</v>
      </c>
      <c r="P28" s="52">
        <v>0</v>
      </c>
      <c r="Q28" s="52">
        <v>45</v>
      </c>
      <c r="R28" s="52">
        <v>472</v>
      </c>
      <c r="S28" s="52">
        <v>0</v>
      </c>
      <c r="T28" s="52">
        <v>96</v>
      </c>
      <c r="U28" s="51">
        <v>1374</v>
      </c>
    </row>
    <row r="29" spans="1:21" ht="28.8">
      <c r="A29" s="69"/>
      <c r="B29" s="52" t="s">
        <v>32</v>
      </c>
      <c r="C29" s="52"/>
      <c r="D29" s="54">
        <v>391</v>
      </c>
      <c r="E29" s="54">
        <v>699</v>
      </c>
      <c r="F29" s="54">
        <v>966</v>
      </c>
      <c r="G29" s="54">
        <v>280</v>
      </c>
      <c r="H29" s="54">
        <v>470</v>
      </c>
      <c r="I29" s="54">
        <v>279</v>
      </c>
      <c r="J29" s="58">
        <v>671</v>
      </c>
      <c r="K29" s="58">
        <v>1169</v>
      </c>
      <c r="L29" s="59">
        <v>1245</v>
      </c>
      <c r="M29" s="52">
        <v>391</v>
      </c>
      <c r="N29" s="52">
        <v>699</v>
      </c>
      <c r="O29" s="52">
        <v>963</v>
      </c>
      <c r="P29" s="52">
        <v>280</v>
      </c>
      <c r="Q29" s="52">
        <v>470</v>
      </c>
      <c r="R29" s="52">
        <v>279</v>
      </c>
      <c r="S29" s="52">
        <v>671</v>
      </c>
      <c r="T29" s="52">
        <v>1169</v>
      </c>
      <c r="U29" s="51">
        <v>1242</v>
      </c>
    </row>
    <row r="30" spans="1:21" ht="57.6">
      <c r="A30" s="69"/>
      <c r="B30" s="52" t="s">
        <v>33</v>
      </c>
      <c r="C30" s="52"/>
      <c r="D30" s="54">
        <v>69</v>
      </c>
      <c r="E30" s="56">
        <v>1353</v>
      </c>
      <c r="F30" s="54">
        <v>263</v>
      </c>
      <c r="G30" s="54">
        <v>54</v>
      </c>
      <c r="H30" s="54">
        <v>936</v>
      </c>
      <c r="I30" s="54">
        <v>94</v>
      </c>
      <c r="J30" s="58">
        <v>123</v>
      </c>
      <c r="K30" s="59">
        <v>2289</v>
      </c>
      <c r="L30" s="58">
        <v>357</v>
      </c>
      <c r="M30" s="52">
        <v>69</v>
      </c>
      <c r="N30" s="51">
        <v>1353</v>
      </c>
      <c r="O30" s="52">
        <v>263</v>
      </c>
      <c r="P30" s="52">
        <v>54</v>
      </c>
      <c r="Q30" s="52">
        <v>936</v>
      </c>
      <c r="R30" s="52">
        <v>94</v>
      </c>
      <c r="S30" s="52">
        <v>123</v>
      </c>
      <c r="T30" s="51">
        <v>2289</v>
      </c>
      <c r="U30" s="52">
        <v>357</v>
      </c>
    </row>
    <row r="31" spans="1:21">
      <c r="A31" s="69"/>
      <c r="B31" s="52" t="s">
        <v>17</v>
      </c>
      <c r="C31" s="52" t="s">
        <v>18</v>
      </c>
      <c r="D31" s="52">
        <v>460</v>
      </c>
      <c r="E31" s="51">
        <v>2103</v>
      </c>
      <c r="F31" s="51">
        <v>2137</v>
      </c>
      <c r="G31" s="52">
        <v>334</v>
      </c>
      <c r="H31" s="51">
        <v>1451</v>
      </c>
      <c r="I31" s="52">
        <v>845</v>
      </c>
      <c r="J31" s="58">
        <v>794</v>
      </c>
      <c r="K31" s="59">
        <v>3554</v>
      </c>
      <c r="L31" s="59">
        <v>2982</v>
      </c>
      <c r="M31" s="52">
        <v>460</v>
      </c>
      <c r="N31" s="51">
        <v>2103</v>
      </c>
      <c r="O31" s="51">
        <v>2128</v>
      </c>
      <c r="P31" s="52">
        <v>334</v>
      </c>
      <c r="Q31" s="51">
        <v>1451</v>
      </c>
      <c r="R31" s="52">
        <v>845</v>
      </c>
      <c r="S31" s="52">
        <v>794</v>
      </c>
      <c r="T31" s="51">
        <v>3554</v>
      </c>
      <c r="U31" s="51">
        <v>2973</v>
      </c>
    </row>
    <row r="32" spans="1:21" ht="43.2">
      <c r="A32" s="69" t="s">
        <v>34</v>
      </c>
      <c r="B32" s="52" t="s">
        <v>35</v>
      </c>
      <c r="C32" s="52"/>
      <c r="D32" s="54">
        <v>621</v>
      </c>
      <c r="E32" s="56">
        <v>1645</v>
      </c>
      <c r="F32" s="54">
        <v>216</v>
      </c>
      <c r="G32" s="54">
        <v>354</v>
      </c>
      <c r="H32" s="56">
        <v>824</v>
      </c>
      <c r="I32" s="54">
        <v>369</v>
      </c>
      <c r="J32" s="59">
        <v>975</v>
      </c>
      <c r="K32" s="59">
        <v>2469</v>
      </c>
      <c r="L32" s="58">
        <v>585</v>
      </c>
      <c r="M32" s="52">
        <v>621</v>
      </c>
      <c r="N32" s="51">
        <v>1645</v>
      </c>
      <c r="O32" s="52">
        <v>216</v>
      </c>
      <c r="P32" s="52">
        <v>354</v>
      </c>
      <c r="Q32" s="51">
        <v>824</v>
      </c>
      <c r="R32" s="52">
        <v>369</v>
      </c>
      <c r="S32" s="51">
        <v>975</v>
      </c>
      <c r="T32" s="51">
        <v>2469</v>
      </c>
      <c r="U32" s="52">
        <v>585</v>
      </c>
    </row>
    <row r="33" spans="1:21" ht="28.8">
      <c r="A33" s="69"/>
      <c r="B33" s="52" t="s">
        <v>36</v>
      </c>
      <c r="C33" s="52"/>
      <c r="D33" s="54">
        <v>177</v>
      </c>
      <c r="E33" s="54">
        <v>600</v>
      </c>
      <c r="F33" s="54">
        <v>100</v>
      </c>
      <c r="G33" s="54">
        <v>87</v>
      </c>
      <c r="H33" s="54">
        <v>327</v>
      </c>
      <c r="I33" s="54">
        <v>146</v>
      </c>
      <c r="J33" s="58">
        <v>264</v>
      </c>
      <c r="K33" s="58">
        <v>927</v>
      </c>
      <c r="L33" s="58">
        <v>246</v>
      </c>
      <c r="M33" s="52">
        <v>177</v>
      </c>
      <c r="N33" s="52">
        <v>600</v>
      </c>
      <c r="O33" s="52">
        <v>100</v>
      </c>
      <c r="P33" s="52">
        <v>87</v>
      </c>
      <c r="Q33" s="52">
        <v>327</v>
      </c>
      <c r="R33" s="52">
        <v>146</v>
      </c>
      <c r="S33" s="52">
        <v>264</v>
      </c>
      <c r="T33" s="52">
        <v>927</v>
      </c>
      <c r="U33" s="52">
        <v>246</v>
      </c>
    </row>
    <row r="34" spans="1:21" ht="57.6">
      <c r="A34" s="69"/>
      <c r="B34" s="52" t="s">
        <v>37</v>
      </c>
      <c r="C34" s="52"/>
      <c r="D34" s="54">
        <v>111</v>
      </c>
      <c r="E34" s="54">
        <v>420</v>
      </c>
      <c r="F34" s="54">
        <v>150</v>
      </c>
      <c r="G34" s="54">
        <v>66</v>
      </c>
      <c r="H34" s="54">
        <v>265</v>
      </c>
      <c r="I34" s="54">
        <v>419</v>
      </c>
      <c r="J34" s="58">
        <v>177</v>
      </c>
      <c r="K34" s="58">
        <v>685</v>
      </c>
      <c r="L34" s="58">
        <v>569</v>
      </c>
      <c r="M34" s="52">
        <v>111</v>
      </c>
      <c r="N34" s="52">
        <v>420</v>
      </c>
      <c r="O34" s="52">
        <v>132</v>
      </c>
      <c r="P34" s="52">
        <v>66</v>
      </c>
      <c r="Q34" s="52">
        <v>265</v>
      </c>
      <c r="R34" s="52">
        <v>404</v>
      </c>
      <c r="S34" s="52">
        <v>177</v>
      </c>
      <c r="T34" s="52">
        <v>685</v>
      </c>
      <c r="U34" s="52">
        <v>536</v>
      </c>
    </row>
    <row r="35" spans="1:21" ht="57.6">
      <c r="A35" s="69"/>
      <c r="B35" s="52" t="s">
        <v>38</v>
      </c>
      <c r="C35" s="52"/>
      <c r="D35" s="54">
        <v>391</v>
      </c>
      <c r="E35" s="56">
        <v>990</v>
      </c>
      <c r="F35" s="54">
        <v>291</v>
      </c>
      <c r="G35" s="54">
        <v>323</v>
      </c>
      <c r="H35" s="54">
        <v>432</v>
      </c>
      <c r="I35" s="54">
        <v>762</v>
      </c>
      <c r="J35" s="58">
        <v>714</v>
      </c>
      <c r="K35" s="59">
        <v>1422</v>
      </c>
      <c r="L35" s="58">
        <v>1053</v>
      </c>
      <c r="M35" s="52">
        <v>391</v>
      </c>
      <c r="N35" s="51">
        <v>987</v>
      </c>
      <c r="O35" s="52">
        <v>291</v>
      </c>
      <c r="P35" s="52">
        <v>323</v>
      </c>
      <c r="Q35" s="52">
        <v>432</v>
      </c>
      <c r="R35" s="52">
        <v>737</v>
      </c>
      <c r="S35" s="52">
        <v>714</v>
      </c>
      <c r="T35" s="51">
        <v>1419</v>
      </c>
      <c r="U35" s="52">
        <v>1028</v>
      </c>
    </row>
    <row r="36" spans="1:21" ht="28.8">
      <c r="A36" s="69"/>
      <c r="B36" s="52" t="s">
        <v>39</v>
      </c>
      <c r="C36" s="52"/>
      <c r="D36" s="56">
        <v>2430</v>
      </c>
      <c r="E36" s="56">
        <v>2509</v>
      </c>
      <c r="F36" s="54">
        <v>526</v>
      </c>
      <c r="G36" s="54">
        <v>879</v>
      </c>
      <c r="H36" s="54">
        <v>933</v>
      </c>
      <c r="I36" s="54">
        <v>818</v>
      </c>
      <c r="J36" s="59">
        <v>3309</v>
      </c>
      <c r="K36" s="59">
        <v>3442</v>
      </c>
      <c r="L36" s="59">
        <v>1344</v>
      </c>
      <c r="M36" s="51">
        <v>2427</v>
      </c>
      <c r="N36" s="51">
        <v>2509</v>
      </c>
      <c r="O36" s="52">
        <v>517</v>
      </c>
      <c r="P36" s="52">
        <v>879</v>
      </c>
      <c r="Q36" s="52">
        <v>933</v>
      </c>
      <c r="R36" s="52">
        <v>818</v>
      </c>
      <c r="S36" s="51">
        <v>3306</v>
      </c>
      <c r="T36" s="51">
        <v>3442</v>
      </c>
      <c r="U36" s="51">
        <v>1335</v>
      </c>
    </row>
    <row r="37" spans="1:21" ht="43.2">
      <c r="A37" s="69"/>
      <c r="B37" s="52" t="s">
        <v>40</v>
      </c>
      <c r="C37" s="52"/>
      <c r="D37" s="54">
        <v>817</v>
      </c>
      <c r="E37" s="56">
        <v>1722</v>
      </c>
      <c r="F37" s="54">
        <v>298</v>
      </c>
      <c r="G37" s="54">
        <v>220</v>
      </c>
      <c r="H37" s="54">
        <v>408</v>
      </c>
      <c r="I37" s="54">
        <v>445</v>
      </c>
      <c r="J37" s="59">
        <v>1037</v>
      </c>
      <c r="K37" s="59">
        <v>2130</v>
      </c>
      <c r="L37" s="58">
        <v>743</v>
      </c>
      <c r="M37" s="52">
        <v>817</v>
      </c>
      <c r="N37" s="51">
        <v>1722</v>
      </c>
      <c r="O37" s="52">
        <v>298</v>
      </c>
      <c r="P37" s="52">
        <v>220</v>
      </c>
      <c r="Q37" s="52">
        <v>408</v>
      </c>
      <c r="R37" s="52">
        <v>445</v>
      </c>
      <c r="S37" s="51">
        <v>1037</v>
      </c>
      <c r="T37" s="51">
        <v>2130</v>
      </c>
      <c r="U37" s="52">
        <v>743</v>
      </c>
    </row>
    <row r="38" spans="1:21" ht="28.8">
      <c r="A38" s="69"/>
      <c r="B38" s="52" t="s">
        <v>41</v>
      </c>
      <c r="C38" s="52"/>
      <c r="D38" s="54">
        <v>0</v>
      </c>
      <c r="E38" s="54">
        <v>48</v>
      </c>
      <c r="F38" s="54">
        <v>171</v>
      </c>
      <c r="G38" s="54">
        <v>0</v>
      </c>
      <c r="H38" s="54">
        <v>141</v>
      </c>
      <c r="I38" s="54">
        <v>578</v>
      </c>
      <c r="J38" s="58">
        <v>0</v>
      </c>
      <c r="K38" s="58">
        <v>189</v>
      </c>
      <c r="L38" s="58">
        <v>749</v>
      </c>
      <c r="M38" s="52">
        <v>0</v>
      </c>
      <c r="N38" s="52">
        <v>48</v>
      </c>
      <c r="O38" s="52">
        <v>160</v>
      </c>
      <c r="P38" s="52">
        <v>0</v>
      </c>
      <c r="Q38" s="52">
        <v>141</v>
      </c>
      <c r="R38" s="52">
        <v>542</v>
      </c>
      <c r="S38" s="52">
        <v>0</v>
      </c>
      <c r="T38" s="52">
        <v>189</v>
      </c>
      <c r="U38" s="52">
        <v>702</v>
      </c>
    </row>
    <row r="39" spans="1:21" ht="43.2">
      <c r="A39" s="69"/>
      <c r="B39" s="52" t="s">
        <v>42</v>
      </c>
      <c r="C39" s="52"/>
      <c r="D39" s="54">
        <v>84</v>
      </c>
      <c r="E39" s="54">
        <v>547</v>
      </c>
      <c r="F39" s="54">
        <v>288</v>
      </c>
      <c r="G39" s="54">
        <v>67</v>
      </c>
      <c r="H39" s="54">
        <v>367</v>
      </c>
      <c r="I39" s="54">
        <v>626</v>
      </c>
      <c r="J39" s="58">
        <v>151</v>
      </c>
      <c r="K39" s="59">
        <v>914</v>
      </c>
      <c r="L39" s="58">
        <v>914</v>
      </c>
      <c r="M39" s="52">
        <v>84</v>
      </c>
      <c r="N39" s="52">
        <v>547</v>
      </c>
      <c r="O39" s="52">
        <v>282</v>
      </c>
      <c r="P39" s="52">
        <v>67</v>
      </c>
      <c r="Q39" s="52">
        <v>367</v>
      </c>
      <c r="R39" s="52">
        <v>578</v>
      </c>
      <c r="S39" s="52">
        <v>151</v>
      </c>
      <c r="T39" s="51">
        <v>914</v>
      </c>
      <c r="U39" s="52">
        <v>860</v>
      </c>
    </row>
    <row r="40" spans="1:21" ht="28.8">
      <c r="A40" s="69"/>
      <c r="B40" s="52" t="s">
        <v>43</v>
      </c>
      <c r="C40" s="52"/>
      <c r="D40" s="56">
        <v>915</v>
      </c>
      <c r="E40" s="54">
        <v>349</v>
      </c>
      <c r="F40" s="54">
        <v>10</v>
      </c>
      <c r="G40" s="54">
        <v>378</v>
      </c>
      <c r="H40" s="54">
        <v>320</v>
      </c>
      <c r="I40" s="54">
        <v>6</v>
      </c>
      <c r="J40" s="59">
        <v>1293</v>
      </c>
      <c r="K40" s="58">
        <v>669</v>
      </c>
      <c r="L40" s="58">
        <v>16</v>
      </c>
      <c r="M40" s="51">
        <v>913</v>
      </c>
      <c r="N40" s="52">
        <v>343</v>
      </c>
      <c r="O40" s="52">
        <v>10</v>
      </c>
      <c r="P40" s="52">
        <v>378</v>
      </c>
      <c r="Q40" s="52">
        <v>287</v>
      </c>
      <c r="R40" s="52">
        <v>6</v>
      </c>
      <c r="S40" s="51">
        <v>1291</v>
      </c>
      <c r="T40" s="52">
        <v>630</v>
      </c>
      <c r="U40" s="52">
        <v>16</v>
      </c>
    </row>
    <row r="41" spans="1:21">
      <c r="A41" s="69"/>
      <c r="B41" s="52" t="s">
        <v>17</v>
      </c>
      <c r="C41" s="52" t="s">
        <v>18</v>
      </c>
      <c r="D41" s="51">
        <v>5546</v>
      </c>
      <c r="E41" s="51">
        <v>8830</v>
      </c>
      <c r="F41" s="51">
        <v>2050</v>
      </c>
      <c r="G41" s="51">
        <v>2374</v>
      </c>
      <c r="H41" s="51">
        <v>4017</v>
      </c>
      <c r="I41" s="51">
        <v>4169</v>
      </c>
      <c r="J41" s="59">
        <v>7920</v>
      </c>
      <c r="K41" s="59">
        <v>12847</v>
      </c>
      <c r="L41" s="59">
        <v>6219</v>
      </c>
      <c r="M41" s="51">
        <v>5541</v>
      </c>
      <c r="N41" s="51">
        <v>8821</v>
      </c>
      <c r="O41" s="51">
        <v>2006</v>
      </c>
      <c r="P41" s="51">
        <v>2374</v>
      </c>
      <c r="Q41" s="51">
        <v>3984</v>
      </c>
      <c r="R41" s="51">
        <v>4045</v>
      </c>
      <c r="S41" s="51">
        <v>7915</v>
      </c>
      <c r="T41" s="51">
        <v>12805</v>
      </c>
      <c r="U41" s="51">
        <v>6051</v>
      </c>
    </row>
    <row r="42" spans="1:21">
      <c r="A42" s="69" t="s">
        <v>44</v>
      </c>
      <c r="B42" s="52" t="s">
        <v>45</v>
      </c>
      <c r="C42" s="52"/>
      <c r="D42" s="54">
        <v>522</v>
      </c>
      <c r="E42" s="54">
        <v>800</v>
      </c>
      <c r="F42" s="54">
        <v>119</v>
      </c>
      <c r="G42" s="54">
        <v>195</v>
      </c>
      <c r="H42" s="54">
        <v>221</v>
      </c>
      <c r="I42" s="54">
        <v>452</v>
      </c>
      <c r="J42" s="59">
        <v>717</v>
      </c>
      <c r="K42" s="58">
        <v>1021</v>
      </c>
      <c r="L42" s="58">
        <v>571</v>
      </c>
      <c r="M42" s="52">
        <v>522</v>
      </c>
      <c r="N42" s="52">
        <v>800</v>
      </c>
      <c r="O42" s="52">
        <v>113</v>
      </c>
      <c r="P42" s="52">
        <v>195</v>
      </c>
      <c r="Q42" s="52">
        <v>221</v>
      </c>
      <c r="R42" s="52">
        <v>431</v>
      </c>
      <c r="S42" s="51">
        <v>717</v>
      </c>
      <c r="T42" s="52">
        <v>1021</v>
      </c>
      <c r="U42" s="52">
        <v>544</v>
      </c>
    </row>
    <row r="43" spans="1:21">
      <c r="A43" s="69"/>
      <c r="B43" s="52" t="s">
        <v>46</v>
      </c>
      <c r="C43" s="52"/>
      <c r="D43" s="54">
        <v>610</v>
      </c>
      <c r="E43" s="54">
        <v>555</v>
      </c>
      <c r="F43" s="54">
        <v>29</v>
      </c>
      <c r="G43" s="54">
        <v>358</v>
      </c>
      <c r="H43" s="54">
        <v>219</v>
      </c>
      <c r="I43" s="54">
        <v>72</v>
      </c>
      <c r="J43" s="58">
        <v>968</v>
      </c>
      <c r="K43" s="58">
        <v>774</v>
      </c>
      <c r="L43" s="58">
        <v>101</v>
      </c>
      <c r="M43" s="52">
        <v>610</v>
      </c>
      <c r="N43" s="52">
        <v>555</v>
      </c>
      <c r="O43" s="52">
        <v>29</v>
      </c>
      <c r="P43" s="52">
        <v>358</v>
      </c>
      <c r="Q43" s="52">
        <v>219</v>
      </c>
      <c r="R43" s="52">
        <v>72</v>
      </c>
      <c r="S43" s="52">
        <v>968</v>
      </c>
      <c r="T43" s="52">
        <v>774</v>
      </c>
      <c r="U43" s="52">
        <v>101</v>
      </c>
    </row>
    <row r="44" spans="1:21">
      <c r="A44" s="69"/>
      <c r="B44" s="52" t="s">
        <v>47</v>
      </c>
      <c r="C44" s="52"/>
      <c r="D44" s="54">
        <v>786</v>
      </c>
      <c r="E44" s="54">
        <v>174</v>
      </c>
      <c r="F44" s="54">
        <v>0</v>
      </c>
      <c r="G44" s="56">
        <v>1002</v>
      </c>
      <c r="H44" s="54">
        <v>628</v>
      </c>
      <c r="I44" s="54">
        <v>18</v>
      </c>
      <c r="J44" s="59">
        <v>1788</v>
      </c>
      <c r="K44" s="58">
        <v>802</v>
      </c>
      <c r="L44" s="58">
        <v>18</v>
      </c>
      <c r="M44" s="52">
        <v>786</v>
      </c>
      <c r="N44" s="52">
        <v>174</v>
      </c>
      <c r="O44" s="52">
        <v>0</v>
      </c>
      <c r="P44" s="51">
        <v>1002</v>
      </c>
      <c r="Q44" s="52">
        <v>628</v>
      </c>
      <c r="R44" s="52">
        <v>18</v>
      </c>
      <c r="S44" s="51">
        <v>1788</v>
      </c>
      <c r="T44" s="52">
        <v>802</v>
      </c>
      <c r="U44" s="52">
        <v>18</v>
      </c>
    </row>
    <row r="45" spans="1:21">
      <c r="A45" s="69"/>
      <c r="B45" s="52" t="s">
        <v>48</v>
      </c>
      <c r="C45" s="52"/>
      <c r="D45" s="54">
        <v>477</v>
      </c>
      <c r="E45" s="54">
        <v>178</v>
      </c>
      <c r="F45" s="54">
        <v>0</v>
      </c>
      <c r="G45" s="54">
        <v>690</v>
      </c>
      <c r="H45" s="54">
        <v>548</v>
      </c>
      <c r="I45" s="54">
        <v>2</v>
      </c>
      <c r="J45" s="59">
        <v>1167</v>
      </c>
      <c r="K45" s="58">
        <v>726</v>
      </c>
      <c r="L45" s="58">
        <v>2</v>
      </c>
      <c r="M45" s="52">
        <v>477</v>
      </c>
      <c r="N45" s="52">
        <v>178</v>
      </c>
      <c r="O45" s="52">
        <v>0</v>
      </c>
      <c r="P45" s="52">
        <v>690</v>
      </c>
      <c r="Q45" s="52">
        <v>524</v>
      </c>
      <c r="R45" s="52">
        <v>2</v>
      </c>
      <c r="S45" s="51">
        <v>1167</v>
      </c>
      <c r="T45" s="52">
        <v>702</v>
      </c>
      <c r="U45" s="52">
        <v>2</v>
      </c>
    </row>
    <row r="46" spans="1:21">
      <c r="A46" s="69"/>
      <c r="B46" s="52" t="s">
        <v>49</v>
      </c>
      <c r="C46" s="52"/>
      <c r="D46" s="56">
        <v>2119</v>
      </c>
      <c r="E46" s="56">
        <v>1200</v>
      </c>
      <c r="F46" s="54">
        <v>172</v>
      </c>
      <c r="G46" s="56">
        <v>1386</v>
      </c>
      <c r="H46" s="54">
        <v>691</v>
      </c>
      <c r="I46" s="54">
        <v>458</v>
      </c>
      <c r="J46" s="59">
        <v>3505</v>
      </c>
      <c r="K46" s="59">
        <v>1891</v>
      </c>
      <c r="L46" s="58">
        <v>630</v>
      </c>
      <c r="M46" s="51">
        <v>2116</v>
      </c>
      <c r="N46" s="51">
        <v>1197</v>
      </c>
      <c r="O46" s="52">
        <v>172</v>
      </c>
      <c r="P46" s="51">
        <v>1386</v>
      </c>
      <c r="Q46" s="52">
        <v>691</v>
      </c>
      <c r="R46" s="52">
        <v>458</v>
      </c>
      <c r="S46" s="51">
        <v>3502</v>
      </c>
      <c r="T46" s="51">
        <v>1888</v>
      </c>
      <c r="U46" s="52">
        <v>630</v>
      </c>
    </row>
    <row r="47" spans="1:21">
      <c r="A47" s="69"/>
      <c r="B47" s="52" t="s">
        <v>50</v>
      </c>
      <c r="C47" s="52"/>
      <c r="D47" s="54">
        <v>36</v>
      </c>
      <c r="E47" s="54">
        <v>116</v>
      </c>
      <c r="F47" s="54">
        <v>0</v>
      </c>
      <c r="G47" s="54">
        <v>160</v>
      </c>
      <c r="H47" s="54">
        <v>305</v>
      </c>
      <c r="I47" s="54">
        <v>0</v>
      </c>
      <c r="J47" s="58">
        <v>196</v>
      </c>
      <c r="K47" s="58">
        <v>421</v>
      </c>
      <c r="L47" s="58">
        <v>0</v>
      </c>
      <c r="M47" s="52">
        <v>36</v>
      </c>
      <c r="N47" s="52">
        <v>116</v>
      </c>
      <c r="O47" s="52">
        <v>0</v>
      </c>
      <c r="P47" s="52">
        <v>160</v>
      </c>
      <c r="Q47" s="52">
        <v>305</v>
      </c>
      <c r="R47" s="52">
        <v>0</v>
      </c>
      <c r="S47" s="52">
        <v>196</v>
      </c>
      <c r="T47" s="52">
        <v>421</v>
      </c>
      <c r="U47" s="52">
        <v>0</v>
      </c>
    </row>
    <row r="48" spans="1:21" ht="28.8">
      <c r="A48" s="69"/>
      <c r="B48" s="52" t="s">
        <v>51</v>
      </c>
      <c r="C48" s="52"/>
      <c r="D48" s="54">
        <v>0</v>
      </c>
      <c r="E48" s="54">
        <v>19</v>
      </c>
      <c r="F48" s="54">
        <v>99</v>
      </c>
      <c r="G48" s="54">
        <v>0</v>
      </c>
      <c r="H48" s="54">
        <v>14</v>
      </c>
      <c r="I48" s="54">
        <v>512</v>
      </c>
      <c r="J48" s="58">
        <v>0</v>
      </c>
      <c r="K48" s="58">
        <v>33</v>
      </c>
      <c r="L48" s="58">
        <v>611</v>
      </c>
      <c r="M48" s="52">
        <v>0</v>
      </c>
      <c r="N48" s="52">
        <v>19</v>
      </c>
      <c r="O48" s="52">
        <v>78</v>
      </c>
      <c r="P48" s="52">
        <v>0</v>
      </c>
      <c r="Q48" s="52">
        <v>14</v>
      </c>
      <c r="R48" s="52">
        <v>412</v>
      </c>
      <c r="S48" s="52">
        <v>0</v>
      </c>
      <c r="T48" s="52">
        <v>33</v>
      </c>
      <c r="U48" s="52">
        <v>490</v>
      </c>
    </row>
    <row r="49" spans="1:21" ht="28.8">
      <c r="A49" s="69"/>
      <c r="B49" s="52" t="s">
        <v>52</v>
      </c>
      <c r="C49" s="52"/>
      <c r="D49" s="54">
        <v>204</v>
      </c>
      <c r="E49" s="54">
        <v>164</v>
      </c>
      <c r="F49" s="54">
        <v>62</v>
      </c>
      <c r="G49" s="54">
        <v>97</v>
      </c>
      <c r="H49" s="54">
        <v>80</v>
      </c>
      <c r="I49" s="54">
        <v>260</v>
      </c>
      <c r="J49" s="58">
        <v>301</v>
      </c>
      <c r="K49" s="58">
        <v>244</v>
      </c>
      <c r="L49" s="58">
        <v>322</v>
      </c>
      <c r="M49" s="52">
        <v>204</v>
      </c>
      <c r="N49" s="52">
        <v>164</v>
      </c>
      <c r="O49" s="52">
        <v>62</v>
      </c>
      <c r="P49" s="52">
        <v>97</v>
      </c>
      <c r="Q49" s="52">
        <v>80</v>
      </c>
      <c r="R49" s="52">
        <v>260</v>
      </c>
      <c r="S49" s="52">
        <v>301</v>
      </c>
      <c r="T49" s="52">
        <v>244</v>
      </c>
      <c r="U49" s="52">
        <v>322</v>
      </c>
    </row>
    <row r="50" spans="1:21" ht="28.8">
      <c r="A50" s="69"/>
      <c r="B50" s="52" t="s">
        <v>53</v>
      </c>
      <c r="C50" s="52"/>
      <c r="D50" s="54">
        <v>29</v>
      </c>
      <c r="E50" s="54">
        <v>20</v>
      </c>
      <c r="F50" s="54">
        <v>0</v>
      </c>
      <c r="G50" s="54">
        <v>10</v>
      </c>
      <c r="H50" s="54">
        <v>11</v>
      </c>
      <c r="I50" s="54">
        <v>1</v>
      </c>
      <c r="J50" s="58">
        <v>39</v>
      </c>
      <c r="K50" s="58">
        <v>31</v>
      </c>
      <c r="L50" s="58">
        <v>1</v>
      </c>
      <c r="M50" s="52">
        <v>29</v>
      </c>
      <c r="N50" s="52">
        <v>20</v>
      </c>
      <c r="O50" s="52">
        <v>0</v>
      </c>
      <c r="P50" s="52">
        <v>10</v>
      </c>
      <c r="Q50" s="52">
        <v>11</v>
      </c>
      <c r="R50" s="52">
        <v>1</v>
      </c>
      <c r="S50" s="52">
        <v>39</v>
      </c>
      <c r="T50" s="52">
        <v>31</v>
      </c>
      <c r="U50" s="52">
        <v>1</v>
      </c>
    </row>
    <row r="51" spans="1:21">
      <c r="A51" s="69"/>
      <c r="B51" s="52" t="s">
        <v>17</v>
      </c>
      <c r="C51" s="52" t="s">
        <v>18</v>
      </c>
      <c r="D51" s="51">
        <v>4783</v>
      </c>
      <c r="E51" s="51">
        <v>3226</v>
      </c>
      <c r="F51" s="52">
        <v>481</v>
      </c>
      <c r="G51" s="51">
        <v>3898</v>
      </c>
      <c r="H51" s="51">
        <v>2717</v>
      </c>
      <c r="I51" s="51">
        <v>1775</v>
      </c>
      <c r="J51" s="59">
        <v>8681</v>
      </c>
      <c r="K51" s="59">
        <v>5943</v>
      </c>
      <c r="L51" s="59">
        <v>2256</v>
      </c>
      <c r="M51" s="51">
        <v>4780</v>
      </c>
      <c r="N51" s="51">
        <v>3223</v>
      </c>
      <c r="O51" s="52">
        <v>454</v>
      </c>
      <c r="P51" s="51">
        <v>3898</v>
      </c>
      <c r="Q51" s="51">
        <v>2693</v>
      </c>
      <c r="R51" s="51">
        <v>1654</v>
      </c>
      <c r="S51" s="51">
        <v>8678</v>
      </c>
      <c r="T51" s="51">
        <v>5916</v>
      </c>
      <c r="U51" s="51">
        <v>2108</v>
      </c>
    </row>
    <row r="52" spans="1:21" ht="28.95" customHeight="1">
      <c r="A52" s="69" t="s">
        <v>54</v>
      </c>
      <c r="B52" s="52" t="s">
        <v>55</v>
      </c>
      <c r="C52" s="52"/>
      <c r="D52" s="54">
        <v>463</v>
      </c>
      <c r="E52" s="54">
        <v>274</v>
      </c>
      <c r="F52" s="54">
        <v>0</v>
      </c>
      <c r="G52" s="54">
        <v>342</v>
      </c>
      <c r="H52" s="54">
        <v>154</v>
      </c>
      <c r="I52" s="54">
        <v>0</v>
      </c>
      <c r="J52" s="58">
        <v>805</v>
      </c>
      <c r="K52" s="58">
        <v>428</v>
      </c>
      <c r="L52" s="58">
        <v>0</v>
      </c>
      <c r="M52" s="52">
        <v>463</v>
      </c>
      <c r="N52" s="52">
        <v>274</v>
      </c>
      <c r="O52" s="52">
        <v>0</v>
      </c>
      <c r="P52" s="52">
        <v>342</v>
      </c>
      <c r="Q52" s="52">
        <v>151</v>
      </c>
      <c r="R52" s="52">
        <v>0</v>
      </c>
      <c r="S52" s="52">
        <v>805</v>
      </c>
      <c r="T52" s="52">
        <v>425</v>
      </c>
      <c r="U52" s="52">
        <v>0</v>
      </c>
    </row>
    <row r="53" spans="1:21">
      <c r="A53" s="69"/>
      <c r="B53" s="52" t="s">
        <v>17</v>
      </c>
      <c r="C53" s="52" t="s">
        <v>18</v>
      </c>
      <c r="D53" s="52">
        <v>463</v>
      </c>
      <c r="E53" s="52">
        <v>274</v>
      </c>
      <c r="F53" s="52">
        <v>0</v>
      </c>
      <c r="G53" s="52">
        <v>342</v>
      </c>
      <c r="H53" s="52">
        <v>154</v>
      </c>
      <c r="I53" s="52">
        <v>0</v>
      </c>
      <c r="J53" s="58">
        <v>805</v>
      </c>
      <c r="K53" s="58">
        <v>428</v>
      </c>
      <c r="L53" s="58">
        <v>0</v>
      </c>
      <c r="M53" s="52">
        <v>463</v>
      </c>
      <c r="N53" s="52">
        <v>274</v>
      </c>
      <c r="O53" s="52">
        <v>0</v>
      </c>
      <c r="P53" s="52">
        <v>342</v>
      </c>
      <c r="Q53" s="52">
        <v>151</v>
      </c>
      <c r="R53" s="52">
        <v>0</v>
      </c>
      <c r="S53" s="52">
        <v>805</v>
      </c>
      <c r="T53" s="52">
        <v>425</v>
      </c>
      <c r="U53" s="52">
        <v>0</v>
      </c>
    </row>
    <row r="54" spans="1:21" ht="43.2">
      <c r="A54" s="69" t="s">
        <v>56</v>
      </c>
      <c r="B54" s="52" t="s">
        <v>128</v>
      </c>
      <c r="C54" s="52"/>
      <c r="D54" s="54">
        <v>183</v>
      </c>
      <c r="E54" s="54">
        <v>1101</v>
      </c>
      <c r="F54" s="54">
        <v>199</v>
      </c>
      <c r="G54" s="54">
        <v>102</v>
      </c>
      <c r="H54" s="54">
        <v>645</v>
      </c>
      <c r="I54" s="54">
        <v>745</v>
      </c>
      <c r="J54" s="58">
        <v>285</v>
      </c>
      <c r="K54" s="59">
        <v>1746</v>
      </c>
      <c r="L54" s="58">
        <v>944</v>
      </c>
      <c r="M54" s="52">
        <v>183</v>
      </c>
      <c r="N54" s="52">
        <v>1101</v>
      </c>
      <c r="O54" s="52">
        <v>190</v>
      </c>
      <c r="P54" s="52">
        <v>102</v>
      </c>
      <c r="Q54" s="52">
        <v>645</v>
      </c>
      <c r="R54" s="52">
        <v>730</v>
      </c>
      <c r="S54" s="52">
        <v>285</v>
      </c>
      <c r="T54" s="51">
        <v>1746</v>
      </c>
      <c r="U54" s="52">
        <v>920</v>
      </c>
    </row>
    <row r="55" spans="1:21" ht="28.8">
      <c r="A55" s="69"/>
      <c r="B55" s="52" t="s">
        <v>58</v>
      </c>
      <c r="C55" s="52"/>
      <c r="D55" s="54">
        <v>299</v>
      </c>
      <c r="E55" s="54">
        <v>15</v>
      </c>
      <c r="F55" s="54">
        <v>0</v>
      </c>
      <c r="G55" s="54">
        <v>221</v>
      </c>
      <c r="H55" s="54">
        <v>0</v>
      </c>
      <c r="I55" s="54">
        <v>0</v>
      </c>
      <c r="J55" s="58">
        <v>520</v>
      </c>
      <c r="K55" s="58">
        <v>15</v>
      </c>
      <c r="L55" s="58">
        <v>0</v>
      </c>
      <c r="M55" s="52">
        <v>299</v>
      </c>
      <c r="N55" s="52">
        <v>15</v>
      </c>
      <c r="O55" s="52">
        <v>0</v>
      </c>
      <c r="P55" s="52">
        <v>221</v>
      </c>
      <c r="Q55" s="52">
        <v>0</v>
      </c>
      <c r="R55" s="52">
        <v>0</v>
      </c>
      <c r="S55" s="52">
        <v>520</v>
      </c>
      <c r="T55" s="52">
        <v>15</v>
      </c>
      <c r="U55" s="52">
        <v>0</v>
      </c>
    </row>
    <row r="56" spans="1:21">
      <c r="A56" s="69"/>
      <c r="B56" s="52" t="s">
        <v>17</v>
      </c>
      <c r="C56" s="52" t="s">
        <v>18</v>
      </c>
      <c r="D56" s="52">
        <v>482</v>
      </c>
      <c r="E56" s="52">
        <v>1116</v>
      </c>
      <c r="F56" s="52">
        <v>199</v>
      </c>
      <c r="G56" s="52">
        <v>323</v>
      </c>
      <c r="H56" s="52">
        <v>645</v>
      </c>
      <c r="I56" s="52">
        <v>745</v>
      </c>
      <c r="J56" s="58">
        <v>805</v>
      </c>
      <c r="K56" s="59">
        <v>1761</v>
      </c>
      <c r="L56" s="58">
        <v>944</v>
      </c>
      <c r="M56" s="52">
        <v>482</v>
      </c>
      <c r="N56" s="52">
        <v>1116</v>
      </c>
      <c r="O56" s="52">
        <v>190</v>
      </c>
      <c r="P56" s="52">
        <v>323</v>
      </c>
      <c r="Q56" s="52">
        <v>645</v>
      </c>
      <c r="R56" s="52">
        <v>730</v>
      </c>
      <c r="S56" s="52">
        <v>805</v>
      </c>
      <c r="T56" s="51">
        <v>1761</v>
      </c>
      <c r="U56" s="52">
        <v>920</v>
      </c>
    </row>
    <row r="57" spans="1:21">
      <c r="A57" s="69" t="s">
        <v>59</v>
      </c>
      <c r="B57" s="52" t="s">
        <v>59</v>
      </c>
      <c r="C57" s="52"/>
      <c r="D57" s="56">
        <v>741</v>
      </c>
      <c r="E57" s="56">
        <v>3172</v>
      </c>
      <c r="F57" s="54">
        <v>341</v>
      </c>
      <c r="G57" s="54">
        <v>701</v>
      </c>
      <c r="H57" s="56">
        <v>2537</v>
      </c>
      <c r="I57" s="54">
        <v>659</v>
      </c>
      <c r="J57" s="59">
        <v>1442</v>
      </c>
      <c r="K57" s="59">
        <v>5709</v>
      </c>
      <c r="L57" s="59">
        <v>1000</v>
      </c>
      <c r="M57" s="51">
        <v>741</v>
      </c>
      <c r="N57" s="51">
        <v>3169</v>
      </c>
      <c r="O57" s="52">
        <v>335</v>
      </c>
      <c r="P57" s="52">
        <v>701</v>
      </c>
      <c r="Q57" s="51">
        <v>2537</v>
      </c>
      <c r="R57" s="52">
        <v>638</v>
      </c>
      <c r="S57" s="51">
        <v>1442</v>
      </c>
      <c r="T57" s="51">
        <v>5706</v>
      </c>
      <c r="U57" s="51">
        <v>973</v>
      </c>
    </row>
    <row r="58" spans="1:21">
      <c r="A58" s="69"/>
      <c r="B58" s="52" t="s">
        <v>17</v>
      </c>
      <c r="C58" s="52" t="s">
        <v>18</v>
      </c>
      <c r="D58" s="51">
        <v>741</v>
      </c>
      <c r="E58" s="51">
        <v>3172</v>
      </c>
      <c r="F58" s="52">
        <v>341</v>
      </c>
      <c r="G58" s="52">
        <v>701</v>
      </c>
      <c r="H58" s="51">
        <v>2537</v>
      </c>
      <c r="I58" s="52">
        <v>659</v>
      </c>
      <c r="J58" s="59">
        <v>1442</v>
      </c>
      <c r="K58" s="59">
        <v>5709</v>
      </c>
      <c r="L58" s="59">
        <v>1000</v>
      </c>
      <c r="M58" s="51">
        <v>741</v>
      </c>
      <c r="N58" s="51">
        <v>3169</v>
      </c>
      <c r="O58" s="52">
        <v>335</v>
      </c>
      <c r="P58" s="52">
        <v>701</v>
      </c>
      <c r="Q58" s="51">
        <v>2537</v>
      </c>
      <c r="R58" s="52">
        <v>638</v>
      </c>
      <c r="S58" s="51">
        <v>1442</v>
      </c>
      <c r="T58" s="51">
        <v>5706</v>
      </c>
      <c r="U58" s="51">
        <v>973</v>
      </c>
    </row>
    <row r="59" spans="1:21">
      <c r="A59" s="69" t="s">
        <v>60</v>
      </c>
      <c r="B59" s="52" t="s">
        <v>60</v>
      </c>
      <c r="C59" s="52"/>
      <c r="D59" s="54">
        <v>0</v>
      </c>
      <c r="E59" s="54">
        <v>0</v>
      </c>
      <c r="F59" s="56">
        <v>5234</v>
      </c>
      <c r="G59" s="54">
        <v>0</v>
      </c>
      <c r="H59" s="54">
        <v>0</v>
      </c>
      <c r="I59" s="56">
        <v>5107</v>
      </c>
      <c r="J59" s="58">
        <v>0</v>
      </c>
      <c r="K59" s="58">
        <v>0</v>
      </c>
      <c r="L59" s="59">
        <v>10341</v>
      </c>
      <c r="M59" s="52">
        <v>0</v>
      </c>
      <c r="N59" s="52">
        <v>0</v>
      </c>
      <c r="O59" s="51">
        <v>5123</v>
      </c>
      <c r="P59" s="52">
        <v>0</v>
      </c>
      <c r="Q59" s="52">
        <v>0</v>
      </c>
      <c r="R59" s="51">
        <v>4816</v>
      </c>
      <c r="S59" s="52">
        <v>0</v>
      </c>
      <c r="T59" s="52">
        <v>0</v>
      </c>
      <c r="U59" s="51">
        <v>9939</v>
      </c>
    </row>
    <row r="60" spans="1:21">
      <c r="A60" s="69"/>
      <c r="B60" s="52" t="s">
        <v>17</v>
      </c>
      <c r="C60" s="52" t="s">
        <v>18</v>
      </c>
      <c r="D60" s="52">
        <v>0</v>
      </c>
      <c r="E60" s="52">
        <v>0</v>
      </c>
      <c r="F60" s="51">
        <v>5234</v>
      </c>
      <c r="G60" s="52">
        <v>0</v>
      </c>
      <c r="H60" s="52">
        <v>0</v>
      </c>
      <c r="I60" s="51">
        <v>5107</v>
      </c>
      <c r="J60" s="58">
        <v>0</v>
      </c>
      <c r="K60" s="58">
        <v>0</v>
      </c>
      <c r="L60" s="59">
        <v>10341</v>
      </c>
      <c r="M60" s="52">
        <v>0</v>
      </c>
      <c r="N60" s="52">
        <v>0</v>
      </c>
      <c r="O60" s="51">
        <v>5123</v>
      </c>
      <c r="P60" s="52">
        <v>0</v>
      </c>
      <c r="Q60" s="52">
        <v>0</v>
      </c>
      <c r="R60" s="51">
        <v>4816</v>
      </c>
      <c r="S60" s="52">
        <v>0</v>
      </c>
      <c r="T60" s="52">
        <v>0</v>
      </c>
      <c r="U60" s="51">
        <v>9939</v>
      </c>
    </row>
    <row r="61" spans="1:21" ht="28.8">
      <c r="A61" s="69" t="s">
        <v>61</v>
      </c>
      <c r="B61" s="52" t="s">
        <v>62</v>
      </c>
      <c r="C61" s="52"/>
      <c r="D61" s="54">
        <v>294</v>
      </c>
      <c r="E61" s="54">
        <v>0</v>
      </c>
      <c r="F61" s="54">
        <v>0</v>
      </c>
      <c r="G61" s="54">
        <v>198</v>
      </c>
      <c r="H61" s="54">
        <v>0</v>
      </c>
      <c r="I61" s="54">
        <v>0</v>
      </c>
      <c r="J61" s="58">
        <v>492</v>
      </c>
      <c r="K61" s="58">
        <v>0</v>
      </c>
      <c r="L61" s="58">
        <v>0</v>
      </c>
      <c r="M61" s="52">
        <v>294</v>
      </c>
      <c r="N61" s="52">
        <v>0</v>
      </c>
      <c r="O61" s="52">
        <v>0</v>
      </c>
      <c r="P61" s="52">
        <v>198</v>
      </c>
      <c r="Q61" s="52">
        <v>0</v>
      </c>
      <c r="R61" s="52">
        <v>0</v>
      </c>
      <c r="S61" s="52">
        <v>492</v>
      </c>
      <c r="T61" s="52">
        <v>0</v>
      </c>
      <c r="U61" s="52">
        <v>0</v>
      </c>
    </row>
    <row r="62" spans="1:21" ht="28.8">
      <c r="A62" s="69"/>
      <c r="B62" s="52" t="s">
        <v>63</v>
      </c>
      <c r="C62" s="52"/>
      <c r="D62" s="54">
        <v>59</v>
      </c>
      <c r="E62" s="54">
        <v>60</v>
      </c>
      <c r="F62" s="54">
        <v>0</v>
      </c>
      <c r="G62" s="54">
        <v>27</v>
      </c>
      <c r="H62" s="54">
        <v>54</v>
      </c>
      <c r="I62" s="54">
        <v>0</v>
      </c>
      <c r="J62" s="58">
        <v>86</v>
      </c>
      <c r="K62" s="58">
        <v>114</v>
      </c>
      <c r="L62" s="58">
        <v>0</v>
      </c>
      <c r="M62" s="52">
        <v>59</v>
      </c>
      <c r="N62" s="52">
        <v>60</v>
      </c>
      <c r="O62" s="52">
        <v>0</v>
      </c>
      <c r="P62" s="52">
        <v>27</v>
      </c>
      <c r="Q62" s="52">
        <v>54</v>
      </c>
      <c r="R62" s="52">
        <v>0</v>
      </c>
      <c r="S62" s="52">
        <v>86</v>
      </c>
      <c r="T62" s="52">
        <v>114</v>
      </c>
      <c r="U62" s="52">
        <v>0</v>
      </c>
    </row>
    <row r="63" spans="1:21" ht="28.8">
      <c r="A63" s="69"/>
      <c r="B63" s="52" t="s">
        <v>64</v>
      </c>
      <c r="C63" s="52"/>
      <c r="D63" s="54">
        <v>13</v>
      </c>
      <c r="E63" s="54">
        <v>0</v>
      </c>
      <c r="F63" s="54">
        <v>0</v>
      </c>
      <c r="G63" s="54">
        <v>18</v>
      </c>
      <c r="H63" s="54">
        <v>6</v>
      </c>
      <c r="I63" s="54">
        <v>0</v>
      </c>
      <c r="J63" s="58">
        <v>31</v>
      </c>
      <c r="K63" s="58">
        <v>6</v>
      </c>
      <c r="L63" s="58">
        <v>0</v>
      </c>
      <c r="M63" s="52">
        <v>13</v>
      </c>
      <c r="N63" s="52">
        <v>0</v>
      </c>
      <c r="O63" s="52">
        <v>0</v>
      </c>
      <c r="P63" s="52">
        <v>18</v>
      </c>
      <c r="Q63" s="52">
        <v>6</v>
      </c>
      <c r="R63" s="52">
        <v>0</v>
      </c>
      <c r="S63" s="52">
        <v>31</v>
      </c>
      <c r="T63" s="52">
        <v>6</v>
      </c>
      <c r="U63" s="52">
        <v>0</v>
      </c>
    </row>
    <row r="64" spans="1:21">
      <c r="A64" s="69"/>
      <c r="B64" s="52" t="s">
        <v>17</v>
      </c>
      <c r="C64" s="52" t="s">
        <v>18</v>
      </c>
      <c r="D64" s="52">
        <v>366</v>
      </c>
      <c r="E64" s="52">
        <v>60</v>
      </c>
      <c r="F64" s="52">
        <v>0</v>
      </c>
      <c r="G64" s="52">
        <v>243</v>
      </c>
      <c r="H64" s="52">
        <v>60</v>
      </c>
      <c r="I64" s="52">
        <v>0</v>
      </c>
      <c r="J64" s="58">
        <v>609</v>
      </c>
      <c r="K64" s="58">
        <v>120</v>
      </c>
      <c r="L64" s="58">
        <v>0</v>
      </c>
      <c r="M64" s="52">
        <v>366</v>
      </c>
      <c r="N64" s="52">
        <v>60</v>
      </c>
      <c r="O64" s="52">
        <v>0</v>
      </c>
      <c r="P64" s="52">
        <v>243</v>
      </c>
      <c r="Q64" s="52">
        <v>60</v>
      </c>
      <c r="R64" s="52">
        <v>0</v>
      </c>
      <c r="S64" s="52">
        <v>609</v>
      </c>
      <c r="T64" s="52">
        <v>120</v>
      </c>
      <c r="U64" s="52">
        <v>0</v>
      </c>
    </row>
    <row r="65" spans="1:21" ht="28.8">
      <c r="A65" s="69" t="s">
        <v>65</v>
      </c>
      <c r="B65" s="52" t="s">
        <v>65</v>
      </c>
      <c r="C65" s="52"/>
      <c r="D65" s="56">
        <v>791</v>
      </c>
      <c r="E65" s="54">
        <v>0</v>
      </c>
      <c r="F65" s="54">
        <v>0</v>
      </c>
      <c r="G65" s="56">
        <v>547</v>
      </c>
      <c r="H65" s="54">
        <v>0</v>
      </c>
      <c r="I65" s="54">
        <v>0</v>
      </c>
      <c r="J65" s="59">
        <v>1338</v>
      </c>
      <c r="K65" s="58">
        <v>0</v>
      </c>
      <c r="L65" s="58">
        <v>0</v>
      </c>
      <c r="M65" s="51">
        <v>788</v>
      </c>
      <c r="N65" s="52">
        <v>0</v>
      </c>
      <c r="O65" s="52">
        <v>0</v>
      </c>
      <c r="P65" s="51">
        <v>544</v>
      </c>
      <c r="Q65" s="52">
        <v>0</v>
      </c>
      <c r="R65" s="52">
        <v>0</v>
      </c>
      <c r="S65" s="51">
        <v>1332</v>
      </c>
      <c r="T65" s="52">
        <v>0</v>
      </c>
      <c r="U65" s="52">
        <v>0</v>
      </c>
    </row>
    <row r="66" spans="1:21">
      <c r="A66" s="69"/>
      <c r="B66" s="52" t="s">
        <v>17</v>
      </c>
      <c r="C66" s="52" t="s">
        <v>18</v>
      </c>
      <c r="D66" s="51">
        <v>791</v>
      </c>
      <c r="E66" s="52">
        <v>0</v>
      </c>
      <c r="F66" s="52">
        <v>0</v>
      </c>
      <c r="G66" s="51">
        <v>547</v>
      </c>
      <c r="H66" s="52">
        <v>0</v>
      </c>
      <c r="I66" s="52">
        <v>0</v>
      </c>
      <c r="J66" s="59">
        <v>1338</v>
      </c>
      <c r="K66" s="58">
        <v>0</v>
      </c>
      <c r="L66" s="58">
        <v>0</v>
      </c>
      <c r="M66" s="51">
        <v>788</v>
      </c>
      <c r="N66" s="52">
        <v>0</v>
      </c>
      <c r="O66" s="52">
        <v>0</v>
      </c>
      <c r="P66" s="51">
        <v>544</v>
      </c>
      <c r="Q66" s="52">
        <v>0</v>
      </c>
      <c r="R66" s="52">
        <v>0</v>
      </c>
      <c r="S66" s="51">
        <v>1332</v>
      </c>
      <c r="T66" s="52">
        <v>0</v>
      </c>
      <c r="U66" s="52">
        <v>0</v>
      </c>
    </row>
    <row r="67" spans="1:21" ht="28.8">
      <c r="A67" s="69" t="s">
        <v>66</v>
      </c>
      <c r="B67" s="52" t="s">
        <v>67</v>
      </c>
      <c r="C67" s="52"/>
      <c r="D67" s="54">
        <v>71</v>
      </c>
      <c r="E67" s="54">
        <v>132</v>
      </c>
      <c r="F67" s="54">
        <v>0</v>
      </c>
      <c r="G67" s="54">
        <v>0</v>
      </c>
      <c r="H67" s="54">
        <v>0</v>
      </c>
      <c r="I67" s="54">
        <v>0</v>
      </c>
      <c r="J67" s="58">
        <v>71</v>
      </c>
      <c r="K67" s="58">
        <v>132</v>
      </c>
      <c r="L67" s="58">
        <v>0</v>
      </c>
      <c r="M67" s="52">
        <v>71</v>
      </c>
      <c r="N67" s="52">
        <v>132</v>
      </c>
      <c r="O67" s="52">
        <v>0</v>
      </c>
      <c r="P67" s="52">
        <v>0</v>
      </c>
      <c r="Q67" s="52">
        <v>0</v>
      </c>
      <c r="R67" s="52">
        <v>0</v>
      </c>
      <c r="S67" s="52">
        <v>71</v>
      </c>
      <c r="T67" s="52">
        <v>132</v>
      </c>
      <c r="U67" s="52">
        <v>0</v>
      </c>
    </row>
    <row r="68" spans="1:21" ht="57.6">
      <c r="A68" s="69"/>
      <c r="B68" s="52" t="s">
        <v>129</v>
      </c>
      <c r="C68" s="52"/>
      <c r="D68" s="54">
        <v>321</v>
      </c>
      <c r="E68" s="54">
        <v>159</v>
      </c>
      <c r="F68" s="54">
        <v>0</v>
      </c>
      <c r="G68" s="54">
        <v>279</v>
      </c>
      <c r="H68" s="54">
        <v>51</v>
      </c>
      <c r="I68" s="54">
        <v>0</v>
      </c>
      <c r="J68" s="58">
        <v>600</v>
      </c>
      <c r="K68" s="58">
        <v>210</v>
      </c>
      <c r="L68" s="58">
        <v>0</v>
      </c>
      <c r="M68" s="52">
        <v>318</v>
      </c>
      <c r="N68" s="52">
        <v>159</v>
      </c>
      <c r="O68" s="52">
        <v>0</v>
      </c>
      <c r="P68" s="52">
        <v>279</v>
      </c>
      <c r="Q68" s="52">
        <v>51</v>
      </c>
      <c r="R68" s="52">
        <v>0</v>
      </c>
      <c r="S68" s="52">
        <v>597</v>
      </c>
      <c r="T68" s="52">
        <v>210</v>
      </c>
      <c r="U68" s="52">
        <v>0</v>
      </c>
    </row>
    <row r="69" spans="1:21">
      <c r="A69" s="69"/>
      <c r="B69" s="52" t="s">
        <v>68</v>
      </c>
      <c r="C69" s="52"/>
      <c r="D69" s="56">
        <v>1287</v>
      </c>
      <c r="E69" s="54">
        <v>444</v>
      </c>
      <c r="F69" s="54">
        <v>70</v>
      </c>
      <c r="G69" s="54">
        <v>672</v>
      </c>
      <c r="H69" s="54">
        <v>251</v>
      </c>
      <c r="I69" s="54">
        <v>195</v>
      </c>
      <c r="J69" s="59">
        <v>1959</v>
      </c>
      <c r="K69" s="58">
        <v>695</v>
      </c>
      <c r="L69" s="58">
        <v>265</v>
      </c>
      <c r="M69" s="51">
        <v>1284</v>
      </c>
      <c r="N69" s="52">
        <v>444</v>
      </c>
      <c r="O69" s="52">
        <v>70</v>
      </c>
      <c r="P69" s="52">
        <v>666</v>
      </c>
      <c r="Q69" s="52">
        <v>251</v>
      </c>
      <c r="R69" s="52">
        <v>195</v>
      </c>
      <c r="S69" s="51">
        <v>1950</v>
      </c>
      <c r="T69" s="52">
        <v>695</v>
      </c>
      <c r="U69" s="52">
        <v>265</v>
      </c>
    </row>
    <row r="70" spans="1:21" ht="28.8">
      <c r="A70" s="69"/>
      <c r="B70" s="52" t="s">
        <v>69</v>
      </c>
      <c r="C70" s="52"/>
      <c r="D70" s="56">
        <v>4236</v>
      </c>
      <c r="E70" s="56">
        <v>3970</v>
      </c>
      <c r="F70" s="54">
        <v>139</v>
      </c>
      <c r="G70" s="56">
        <v>2457</v>
      </c>
      <c r="H70" s="56">
        <v>1609</v>
      </c>
      <c r="I70" s="54">
        <v>479</v>
      </c>
      <c r="J70" s="59">
        <v>6693</v>
      </c>
      <c r="K70" s="59">
        <v>5579</v>
      </c>
      <c r="L70" s="58">
        <v>618</v>
      </c>
      <c r="M70" s="51">
        <v>4218</v>
      </c>
      <c r="N70" s="51">
        <v>3967</v>
      </c>
      <c r="O70" s="52">
        <v>139</v>
      </c>
      <c r="P70" s="51">
        <v>2445</v>
      </c>
      <c r="Q70" s="51">
        <v>1609</v>
      </c>
      <c r="R70" s="52">
        <v>479</v>
      </c>
      <c r="S70" s="51">
        <v>6663</v>
      </c>
      <c r="T70" s="51">
        <v>5576</v>
      </c>
      <c r="U70" s="52">
        <v>618</v>
      </c>
    </row>
    <row r="71" spans="1:21" ht="28.8">
      <c r="A71" s="69"/>
      <c r="B71" s="52" t="s">
        <v>130</v>
      </c>
      <c r="C71" s="52"/>
      <c r="D71" s="56">
        <v>4380</v>
      </c>
      <c r="E71" s="56">
        <v>2969</v>
      </c>
      <c r="F71" s="54">
        <v>87</v>
      </c>
      <c r="G71" s="56">
        <v>2715</v>
      </c>
      <c r="H71" s="56">
        <v>1186</v>
      </c>
      <c r="I71" s="54">
        <v>522</v>
      </c>
      <c r="J71" s="59">
        <v>7095</v>
      </c>
      <c r="K71" s="59">
        <v>4155</v>
      </c>
      <c r="L71" s="58">
        <v>609</v>
      </c>
      <c r="M71" s="51">
        <v>4375</v>
      </c>
      <c r="N71" s="51">
        <v>2965</v>
      </c>
      <c r="O71" s="52">
        <v>87</v>
      </c>
      <c r="P71" s="51">
        <v>2715</v>
      </c>
      <c r="Q71" s="51">
        <v>1186</v>
      </c>
      <c r="R71" s="52">
        <v>522</v>
      </c>
      <c r="S71" s="51">
        <v>7090</v>
      </c>
      <c r="T71" s="51">
        <v>4151</v>
      </c>
      <c r="U71" s="52">
        <v>609</v>
      </c>
    </row>
    <row r="72" spans="1:21" ht="28.8">
      <c r="A72" s="69"/>
      <c r="B72" s="52" t="s">
        <v>70</v>
      </c>
      <c r="C72" s="52"/>
      <c r="D72" s="56">
        <v>934</v>
      </c>
      <c r="E72" s="54">
        <v>729</v>
      </c>
      <c r="F72" s="54">
        <v>0</v>
      </c>
      <c r="G72" s="54">
        <v>400</v>
      </c>
      <c r="H72" s="54">
        <v>243</v>
      </c>
      <c r="I72" s="54">
        <v>0</v>
      </c>
      <c r="J72" s="59">
        <v>1334</v>
      </c>
      <c r="K72" s="58">
        <v>972</v>
      </c>
      <c r="L72" s="58">
        <v>0</v>
      </c>
      <c r="M72" s="51">
        <v>934</v>
      </c>
      <c r="N72" s="52">
        <v>726</v>
      </c>
      <c r="O72" s="52">
        <v>0</v>
      </c>
      <c r="P72" s="52">
        <v>400</v>
      </c>
      <c r="Q72" s="52">
        <v>243</v>
      </c>
      <c r="R72" s="52">
        <v>0</v>
      </c>
      <c r="S72" s="51">
        <v>1334</v>
      </c>
      <c r="T72" s="52">
        <v>969</v>
      </c>
      <c r="U72" s="52">
        <v>0</v>
      </c>
    </row>
    <row r="73" spans="1:21">
      <c r="A73" s="69"/>
      <c r="B73" s="52" t="s">
        <v>71</v>
      </c>
      <c r="C73" s="52"/>
      <c r="D73" s="56">
        <v>1212</v>
      </c>
      <c r="E73" s="54">
        <v>603</v>
      </c>
      <c r="F73" s="54">
        <v>61</v>
      </c>
      <c r="G73" s="56">
        <v>1242</v>
      </c>
      <c r="H73" s="54">
        <v>904</v>
      </c>
      <c r="I73" s="54">
        <v>173</v>
      </c>
      <c r="J73" s="59">
        <v>2454</v>
      </c>
      <c r="K73" s="59">
        <v>1507</v>
      </c>
      <c r="L73" s="58">
        <v>234</v>
      </c>
      <c r="M73" s="51">
        <v>1212</v>
      </c>
      <c r="N73" s="52">
        <v>603</v>
      </c>
      <c r="O73" s="52">
        <v>49</v>
      </c>
      <c r="P73" s="51">
        <v>1230</v>
      </c>
      <c r="Q73" s="52">
        <v>904</v>
      </c>
      <c r="R73" s="52">
        <v>170</v>
      </c>
      <c r="S73" s="51">
        <v>2442</v>
      </c>
      <c r="T73" s="51">
        <v>1507</v>
      </c>
      <c r="U73" s="52">
        <v>219</v>
      </c>
    </row>
    <row r="74" spans="1:21" ht="43.2">
      <c r="A74" s="69"/>
      <c r="B74" s="52" t="s">
        <v>131</v>
      </c>
      <c r="C74" s="52"/>
      <c r="D74" s="56">
        <v>4860</v>
      </c>
      <c r="E74" s="54">
        <v>1023</v>
      </c>
      <c r="F74" s="54">
        <v>828</v>
      </c>
      <c r="G74" s="56">
        <v>3762</v>
      </c>
      <c r="H74" s="54">
        <v>704</v>
      </c>
      <c r="I74" s="56">
        <v>1503</v>
      </c>
      <c r="J74" s="59">
        <v>8622</v>
      </c>
      <c r="K74" s="59">
        <v>1727</v>
      </c>
      <c r="L74" s="59">
        <v>2331</v>
      </c>
      <c r="M74" s="51">
        <v>4836</v>
      </c>
      <c r="N74" s="52">
        <v>1023</v>
      </c>
      <c r="O74" s="52">
        <v>735</v>
      </c>
      <c r="P74" s="51">
        <v>3753</v>
      </c>
      <c r="Q74" s="52">
        <v>704</v>
      </c>
      <c r="R74" s="51">
        <v>1230</v>
      </c>
      <c r="S74" s="51">
        <v>8589</v>
      </c>
      <c r="T74" s="51">
        <v>1727</v>
      </c>
      <c r="U74" s="51">
        <v>1965</v>
      </c>
    </row>
    <row r="75" spans="1:21">
      <c r="A75" s="69"/>
      <c r="B75" s="52" t="s">
        <v>72</v>
      </c>
      <c r="C75" s="52"/>
      <c r="D75" s="56">
        <v>3357</v>
      </c>
      <c r="E75" s="54">
        <v>690</v>
      </c>
      <c r="F75" s="54">
        <v>83</v>
      </c>
      <c r="G75" s="56">
        <v>3282</v>
      </c>
      <c r="H75" s="54">
        <v>805</v>
      </c>
      <c r="I75" s="54">
        <v>249</v>
      </c>
      <c r="J75" s="59">
        <v>6639</v>
      </c>
      <c r="K75" s="59">
        <v>1495</v>
      </c>
      <c r="L75" s="58">
        <v>332</v>
      </c>
      <c r="M75" s="51">
        <v>3351</v>
      </c>
      <c r="N75" s="52">
        <v>690</v>
      </c>
      <c r="O75" s="52">
        <v>83</v>
      </c>
      <c r="P75" s="51">
        <v>3282</v>
      </c>
      <c r="Q75" s="52">
        <v>805</v>
      </c>
      <c r="R75" s="52">
        <v>249</v>
      </c>
      <c r="S75" s="51">
        <v>6633</v>
      </c>
      <c r="T75" s="51">
        <v>1495</v>
      </c>
      <c r="U75" s="52">
        <v>332</v>
      </c>
    </row>
    <row r="76" spans="1:21">
      <c r="A76" s="69"/>
      <c r="B76" s="52" t="s">
        <v>73</v>
      </c>
      <c r="C76" s="52"/>
      <c r="D76" s="56">
        <v>4747</v>
      </c>
      <c r="E76" s="54">
        <v>804</v>
      </c>
      <c r="F76" s="54">
        <v>75</v>
      </c>
      <c r="G76" s="56">
        <v>4265</v>
      </c>
      <c r="H76" s="54">
        <v>360</v>
      </c>
      <c r="I76" s="54">
        <v>126</v>
      </c>
      <c r="J76" s="59">
        <v>9012</v>
      </c>
      <c r="K76" s="58">
        <v>1164</v>
      </c>
      <c r="L76" s="58">
        <v>201</v>
      </c>
      <c r="M76" s="51">
        <v>4732</v>
      </c>
      <c r="N76" s="52">
        <v>804</v>
      </c>
      <c r="O76" s="52">
        <v>75</v>
      </c>
      <c r="P76" s="51">
        <v>4250</v>
      </c>
      <c r="Q76" s="52">
        <v>360</v>
      </c>
      <c r="R76" s="52">
        <v>126</v>
      </c>
      <c r="S76" s="51">
        <v>8982</v>
      </c>
      <c r="T76" s="52">
        <v>1164</v>
      </c>
      <c r="U76" s="52">
        <v>201</v>
      </c>
    </row>
    <row r="77" spans="1:21" ht="28.8">
      <c r="A77" s="69"/>
      <c r="B77" s="52" t="s">
        <v>74</v>
      </c>
      <c r="C77" s="52"/>
      <c r="D77" s="54">
        <v>147</v>
      </c>
      <c r="E77" s="54">
        <v>189</v>
      </c>
      <c r="F77" s="54">
        <v>0</v>
      </c>
      <c r="G77" s="54">
        <v>129</v>
      </c>
      <c r="H77" s="54">
        <v>67</v>
      </c>
      <c r="I77" s="54">
        <v>0</v>
      </c>
      <c r="J77" s="58">
        <v>276</v>
      </c>
      <c r="K77" s="58">
        <v>256</v>
      </c>
      <c r="L77" s="58">
        <v>0</v>
      </c>
      <c r="M77" s="52">
        <v>144</v>
      </c>
      <c r="N77" s="52">
        <v>189</v>
      </c>
      <c r="O77" s="52">
        <v>0</v>
      </c>
      <c r="P77" s="52">
        <v>129</v>
      </c>
      <c r="Q77" s="52">
        <v>67</v>
      </c>
      <c r="R77" s="52">
        <v>0</v>
      </c>
      <c r="S77" s="52">
        <v>273</v>
      </c>
      <c r="T77" s="52">
        <v>256</v>
      </c>
      <c r="U77" s="52">
        <v>0</v>
      </c>
    </row>
    <row r="78" spans="1:21" ht="28.8">
      <c r="A78" s="69"/>
      <c r="B78" s="52" t="s">
        <v>75</v>
      </c>
      <c r="C78" s="52"/>
      <c r="D78" s="54">
        <v>513</v>
      </c>
      <c r="E78" s="54">
        <v>540</v>
      </c>
      <c r="F78" s="54">
        <v>0</v>
      </c>
      <c r="G78" s="54">
        <v>249</v>
      </c>
      <c r="H78" s="54">
        <v>135</v>
      </c>
      <c r="I78" s="54">
        <v>0</v>
      </c>
      <c r="J78" s="59">
        <v>762</v>
      </c>
      <c r="K78" s="58">
        <v>675</v>
      </c>
      <c r="L78" s="58">
        <v>0</v>
      </c>
      <c r="M78" s="52">
        <v>507</v>
      </c>
      <c r="N78" s="52">
        <v>540</v>
      </c>
      <c r="O78" s="52">
        <v>0</v>
      </c>
      <c r="P78" s="52">
        <v>249</v>
      </c>
      <c r="Q78" s="52">
        <v>135</v>
      </c>
      <c r="R78" s="52">
        <v>0</v>
      </c>
      <c r="S78" s="51">
        <v>756</v>
      </c>
      <c r="T78" s="52">
        <v>675</v>
      </c>
      <c r="U78" s="52">
        <v>0</v>
      </c>
    </row>
    <row r="79" spans="1:21" ht="43.2">
      <c r="A79" s="69"/>
      <c r="B79" s="52" t="s">
        <v>132</v>
      </c>
      <c r="C79" s="52"/>
      <c r="D79" s="56">
        <v>2465</v>
      </c>
      <c r="E79" s="56">
        <v>2219</v>
      </c>
      <c r="F79" s="54">
        <v>59</v>
      </c>
      <c r="G79" s="56">
        <v>2222</v>
      </c>
      <c r="H79" s="56">
        <v>1536</v>
      </c>
      <c r="I79" s="54">
        <v>207</v>
      </c>
      <c r="J79" s="59">
        <v>4687</v>
      </c>
      <c r="K79" s="59">
        <v>3755</v>
      </c>
      <c r="L79" s="58">
        <v>266</v>
      </c>
      <c r="M79" s="51">
        <v>2460</v>
      </c>
      <c r="N79" s="51">
        <v>2219</v>
      </c>
      <c r="O79" s="52">
        <v>59</v>
      </c>
      <c r="P79" s="51">
        <v>2221</v>
      </c>
      <c r="Q79" s="51">
        <v>1536</v>
      </c>
      <c r="R79" s="52">
        <v>207</v>
      </c>
      <c r="S79" s="51">
        <v>4681</v>
      </c>
      <c r="T79" s="51">
        <v>3755</v>
      </c>
      <c r="U79" s="52">
        <v>266</v>
      </c>
    </row>
    <row r="80" spans="1:21">
      <c r="A80" s="69"/>
      <c r="B80" s="52" t="s">
        <v>76</v>
      </c>
      <c r="C80" s="52"/>
      <c r="D80" s="56">
        <v>2456</v>
      </c>
      <c r="E80" s="56">
        <v>1549</v>
      </c>
      <c r="F80" s="54">
        <v>78</v>
      </c>
      <c r="G80" s="56">
        <v>1914</v>
      </c>
      <c r="H80" s="54">
        <v>675</v>
      </c>
      <c r="I80" s="54">
        <v>174</v>
      </c>
      <c r="J80" s="59">
        <v>4370</v>
      </c>
      <c r="K80" s="59">
        <v>2224</v>
      </c>
      <c r="L80" s="58">
        <v>252</v>
      </c>
      <c r="M80" s="51">
        <v>2447</v>
      </c>
      <c r="N80" s="51">
        <v>1546</v>
      </c>
      <c r="O80" s="52">
        <v>78</v>
      </c>
      <c r="P80" s="51">
        <v>1902</v>
      </c>
      <c r="Q80" s="52">
        <v>675</v>
      </c>
      <c r="R80" s="52">
        <v>174</v>
      </c>
      <c r="S80" s="51">
        <v>4349</v>
      </c>
      <c r="T80" s="51">
        <v>2221</v>
      </c>
      <c r="U80" s="52">
        <v>252</v>
      </c>
    </row>
    <row r="81" spans="1:21" ht="28.8">
      <c r="A81" s="69"/>
      <c r="B81" s="52" t="s">
        <v>77</v>
      </c>
      <c r="C81" s="52"/>
      <c r="D81" s="54">
        <v>456</v>
      </c>
      <c r="E81" s="54">
        <v>852</v>
      </c>
      <c r="F81" s="54">
        <v>30</v>
      </c>
      <c r="G81" s="54">
        <v>225</v>
      </c>
      <c r="H81" s="54">
        <v>408</v>
      </c>
      <c r="I81" s="54">
        <v>49</v>
      </c>
      <c r="J81" s="58">
        <v>681</v>
      </c>
      <c r="K81" s="58">
        <v>1260</v>
      </c>
      <c r="L81" s="58">
        <v>79</v>
      </c>
      <c r="M81" s="52">
        <v>456</v>
      </c>
      <c r="N81" s="52">
        <v>852</v>
      </c>
      <c r="O81" s="52">
        <v>30</v>
      </c>
      <c r="P81" s="52">
        <v>222</v>
      </c>
      <c r="Q81" s="52">
        <v>408</v>
      </c>
      <c r="R81" s="52">
        <v>49</v>
      </c>
      <c r="S81" s="52">
        <v>678</v>
      </c>
      <c r="T81" s="52">
        <v>1260</v>
      </c>
      <c r="U81" s="52">
        <v>79</v>
      </c>
    </row>
    <row r="82" spans="1:21" ht="28.8">
      <c r="A82" s="69"/>
      <c r="B82" s="52" t="s">
        <v>78</v>
      </c>
      <c r="C82" s="52"/>
      <c r="D82" s="54">
        <v>0</v>
      </c>
      <c r="E82" s="56">
        <v>1158</v>
      </c>
      <c r="F82" s="56">
        <v>2260</v>
      </c>
      <c r="G82" s="54">
        <v>0</v>
      </c>
      <c r="H82" s="54">
        <v>756</v>
      </c>
      <c r="I82" s="56">
        <v>1332</v>
      </c>
      <c r="J82" s="58">
        <v>0</v>
      </c>
      <c r="K82" s="59">
        <v>1914</v>
      </c>
      <c r="L82" s="59">
        <v>3592</v>
      </c>
      <c r="M82" s="52">
        <v>0</v>
      </c>
      <c r="N82" s="51">
        <v>1158</v>
      </c>
      <c r="O82" s="51">
        <v>2108</v>
      </c>
      <c r="P82" s="52">
        <v>0</v>
      </c>
      <c r="Q82" s="52">
        <v>753</v>
      </c>
      <c r="R82" s="51">
        <v>1217</v>
      </c>
      <c r="S82" s="52">
        <v>0</v>
      </c>
      <c r="T82" s="51">
        <v>1911</v>
      </c>
      <c r="U82" s="51">
        <v>3325</v>
      </c>
    </row>
    <row r="83" spans="1:21" ht="28.8">
      <c r="A83" s="69"/>
      <c r="B83" s="52" t="s">
        <v>79</v>
      </c>
      <c r="C83" s="52"/>
      <c r="D83" s="54">
        <v>102</v>
      </c>
      <c r="E83" s="54">
        <v>360</v>
      </c>
      <c r="F83" s="56">
        <v>990</v>
      </c>
      <c r="G83" s="54">
        <v>96</v>
      </c>
      <c r="H83" s="54">
        <v>99</v>
      </c>
      <c r="I83" s="56">
        <v>1858</v>
      </c>
      <c r="J83" s="58">
        <v>198</v>
      </c>
      <c r="K83" s="58">
        <v>459</v>
      </c>
      <c r="L83" s="59">
        <v>2848</v>
      </c>
      <c r="M83" s="52">
        <v>102</v>
      </c>
      <c r="N83" s="52">
        <v>360</v>
      </c>
      <c r="O83" s="51">
        <v>957</v>
      </c>
      <c r="P83" s="52">
        <v>96</v>
      </c>
      <c r="Q83" s="52">
        <v>99</v>
      </c>
      <c r="R83" s="51">
        <v>1654</v>
      </c>
      <c r="S83" s="52">
        <v>198</v>
      </c>
      <c r="T83" s="52">
        <v>459</v>
      </c>
      <c r="U83" s="51">
        <v>2611</v>
      </c>
    </row>
    <row r="84" spans="1:21">
      <c r="A84" s="69"/>
      <c r="B84" s="52" t="s">
        <v>80</v>
      </c>
      <c r="C84" s="52"/>
      <c r="D84" s="56">
        <v>5934</v>
      </c>
      <c r="E84" s="56">
        <v>2171</v>
      </c>
      <c r="F84" s="54">
        <v>108</v>
      </c>
      <c r="G84" s="56">
        <v>4694</v>
      </c>
      <c r="H84" s="54">
        <v>985</v>
      </c>
      <c r="I84" s="54">
        <v>408</v>
      </c>
      <c r="J84" s="59">
        <v>10628</v>
      </c>
      <c r="K84" s="59">
        <v>3156</v>
      </c>
      <c r="L84" s="58">
        <v>516</v>
      </c>
      <c r="M84" s="51">
        <v>5915</v>
      </c>
      <c r="N84" s="51">
        <v>2168</v>
      </c>
      <c r="O84" s="52">
        <v>108</v>
      </c>
      <c r="P84" s="51">
        <v>4682</v>
      </c>
      <c r="Q84" s="52">
        <v>985</v>
      </c>
      <c r="R84" s="52">
        <v>390</v>
      </c>
      <c r="S84" s="51">
        <v>10597</v>
      </c>
      <c r="T84" s="51">
        <v>3153</v>
      </c>
      <c r="U84" s="52">
        <v>498</v>
      </c>
    </row>
    <row r="85" spans="1:21">
      <c r="A85" s="69"/>
      <c r="B85" s="52" t="s">
        <v>81</v>
      </c>
      <c r="C85" s="52"/>
      <c r="D85" s="54">
        <v>160</v>
      </c>
      <c r="E85" s="54">
        <v>248</v>
      </c>
      <c r="F85" s="54">
        <v>0</v>
      </c>
      <c r="G85" s="54">
        <v>15</v>
      </c>
      <c r="H85" s="54">
        <v>3</v>
      </c>
      <c r="I85" s="54">
        <v>0</v>
      </c>
      <c r="J85" s="58">
        <v>175</v>
      </c>
      <c r="K85" s="58">
        <v>251</v>
      </c>
      <c r="L85" s="58">
        <v>0</v>
      </c>
      <c r="M85" s="52">
        <v>160</v>
      </c>
      <c r="N85" s="52">
        <v>248</v>
      </c>
      <c r="O85" s="52">
        <v>0</v>
      </c>
      <c r="P85" s="52">
        <v>15</v>
      </c>
      <c r="Q85" s="52">
        <v>3</v>
      </c>
      <c r="R85" s="52">
        <v>0</v>
      </c>
      <c r="S85" s="52">
        <v>175</v>
      </c>
      <c r="T85" s="52">
        <v>251</v>
      </c>
      <c r="U85" s="52">
        <v>0</v>
      </c>
    </row>
    <row r="86" spans="1:21" ht="57.6">
      <c r="A86" s="69"/>
      <c r="B86" s="52" t="s">
        <v>133</v>
      </c>
      <c r="C86" s="52"/>
      <c r="D86" s="56">
        <v>6405</v>
      </c>
      <c r="E86" s="56">
        <v>1687</v>
      </c>
      <c r="F86" s="54">
        <v>24</v>
      </c>
      <c r="G86" s="56">
        <v>2495</v>
      </c>
      <c r="H86" s="54">
        <v>624</v>
      </c>
      <c r="I86" s="54">
        <v>110</v>
      </c>
      <c r="J86" s="59">
        <v>8900</v>
      </c>
      <c r="K86" s="59">
        <v>2311</v>
      </c>
      <c r="L86" s="58">
        <v>134</v>
      </c>
      <c r="M86" s="51">
        <v>6390</v>
      </c>
      <c r="N86" s="51">
        <v>1684</v>
      </c>
      <c r="O86" s="52">
        <v>24</v>
      </c>
      <c r="P86" s="51">
        <v>2495</v>
      </c>
      <c r="Q86" s="52">
        <v>624</v>
      </c>
      <c r="R86" s="52">
        <v>110</v>
      </c>
      <c r="S86" s="51">
        <v>8885</v>
      </c>
      <c r="T86" s="51">
        <v>2308</v>
      </c>
      <c r="U86" s="52">
        <v>134</v>
      </c>
    </row>
    <row r="87" spans="1:21" ht="28.8">
      <c r="A87" s="69"/>
      <c r="B87" s="52" t="s">
        <v>82</v>
      </c>
      <c r="C87" s="52"/>
      <c r="D87" s="56">
        <v>1543</v>
      </c>
      <c r="E87" s="54">
        <v>154</v>
      </c>
      <c r="F87" s="54">
        <v>42</v>
      </c>
      <c r="G87" s="54">
        <v>719</v>
      </c>
      <c r="H87" s="54">
        <v>15</v>
      </c>
      <c r="I87" s="54">
        <v>35</v>
      </c>
      <c r="J87" s="59">
        <v>2262</v>
      </c>
      <c r="K87" s="58">
        <v>169</v>
      </c>
      <c r="L87" s="58">
        <v>77</v>
      </c>
      <c r="M87" s="51">
        <v>1540</v>
      </c>
      <c r="N87" s="52">
        <v>154</v>
      </c>
      <c r="O87" s="52">
        <v>42</v>
      </c>
      <c r="P87" s="52">
        <v>719</v>
      </c>
      <c r="Q87" s="52">
        <v>15</v>
      </c>
      <c r="R87" s="52">
        <v>35</v>
      </c>
      <c r="S87" s="51">
        <v>2259</v>
      </c>
      <c r="T87" s="52">
        <v>169</v>
      </c>
      <c r="U87" s="52">
        <v>77</v>
      </c>
    </row>
    <row r="88" spans="1:21">
      <c r="A88" s="69"/>
      <c r="B88" s="52" t="s">
        <v>83</v>
      </c>
      <c r="C88" s="52"/>
      <c r="D88" s="54">
        <v>96</v>
      </c>
      <c r="E88" s="54">
        <v>87</v>
      </c>
      <c r="F88" s="54">
        <v>0</v>
      </c>
      <c r="G88" s="54">
        <v>3</v>
      </c>
      <c r="H88" s="54">
        <v>12</v>
      </c>
      <c r="I88" s="54">
        <v>0</v>
      </c>
      <c r="J88" s="58">
        <v>99</v>
      </c>
      <c r="K88" s="58">
        <v>99</v>
      </c>
      <c r="L88" s="58">
        <v>0</v>
      </c>
      <c r="M88" s="52">
        <v>96</v>
      </c>
      <c r="N88" s="52">
        <v>87</v>
      </c>
      <c r="O88" s="52">
        <v>0</v>
      </c>
      <c r="P88" s="52">
        <v>3</v>
      </c>
      <c r="Q88" s="52">
        <v>12</v>
      </c>
      <c r="R88" s="52">
        <v>0</v>
      </c>
      <c r="S88" s="52">
        <v>99</v>
      </c>
      <c r="T88" s="52">
        <v>99</v>
      </c>
      <c r="U88" s="52">
        <v>0</v>
      </c>
    </row>
    <row r="89" spans="1:21">
      <c r="A89" s="69"/>
      <c r="B89" s="52" t="s">
        <v>84</v>
      </c>
      <c r="C89" s="52"/>
      <c r="D89" s="56">
        <v>1317</v>
      </c>
      <c r="E89" s="54">
        <v>647</v>
      </c>
      <c r="F89" s="54">
        <v>44</v>
      </c>
      <c r="G89" s="56">
        <v>1317</v>
      </c>
      <c r="H89" s="54">
        <v>214</v>
      </c>
      <c r="I89" s="54">
        <v>154</v>
      </c>
      <c r="J89" s="59">
        <v>2634</v>
      </c>
      <c r="K89" s="58">
        <v>861</v>
      </c>
      <c r="L89" s="58">
        <v>198</v>
      </c>
      <c r="M89" s="51">
        <v>1317</v>
      </c>
      <c r="N89" s="52">
        <v>647</v>
      </c>
      <c r="O89" s="52">
        <v>44</v>
      </c>
      <c r="P89" s="51">
        <v>1317</v>
      </c>
      <c r="Q89" s="52">
        <v>214</v>
      </c>
      <c r="R89" s="52">
        <v>154</v>
      </c>
      <c r="S89" s="51">
        <v>2634</v>
      </c>
      <c r="T89" s="52">
        <v>861</v>
      </c>
      <c r="U89" s="52">
        <v>198</v>
      </c>
    </row>
    <row r="90" spans="1:21" ht="28.8">
      <c r="A90" s="69"/>
      <c r="B90" s="52" t="s">
        <v>85</v>
      </c>
      <c r="C90" s="52"/>
      <c r="D90" s="56">
        <v>4171</v>
      </c>
      <c r="E90" s="54">
        <v>308</v>
      </c>
      <c r="F90" s="54">
        <v>66</v>
      </c>
      <c r="G90" s="56">
        <v>2581</v>
      </c>
      <c r="H90" s="54">
        <v>170</v>
      </c>
      <c r="I90" s="54">
        <v>433</v>
      </c>
      <c r="J90" s="59">
        <v>6752</v>
      </c>
      <c r="K90" s="58">
        <v>478</v>
      </c>
      <c r="L90" s="58">
        <v>499</v>
      </c>
      <c r="M90" s="51">
        <v>4171</v>
      </c>
      <c r="N90" s="52">
        <v>308</v>
      </c>
      <c r="O90" s="52">
        <v>66</v>
      </c>
      <c r="P90" s="51">
        <v>2581</v>
      </c>
      <c r="Q90" s="52">
        <v>167</v>
      </c>
      <c r="R90" s="52">
        <v>433</v>
      </c>
      <c r="S90" s="51">
        <v>6752</v>
      </c>
      <c r="T90" s="52">
        <v>475</v>
      </c>
      <c r="U90" s="52">
        <v>499</v>
      </c>
    </row>
    <row r="91" spans="1:21">
      <c r="A91" s="69"/>
      <c r="B91" s="52" t="s">
        <v>86</v>
      </c>
      <c r="C91" s="52"/>
      <c r="D91" s="56">
        <v>1968</v>
      </c>
      <c r="E91" s="56">
        <v>1014</v>
      </c>
      <c r="F91" s="54">
        <v>234</v>
      </c>
      <c r="G91" s="56">
        <v>1656</v>
      </c>
      <c r="H91" s="54">
        <v>611</v>
      </c>
      <c r="I91" s="54">
        <v>154</v>
      </c>
      <c r="J91" s="59">
        <v>3624</v>
      </c>
      <c r="K91" s="59">
        <v>1625</v>
      </c>
      <c r="L91" s="58">
        <v>388</v>
      </c>
      <c r="M91" s="51">
        <v>1959</v>
      </c>
      <c r="N91" s="51">
        <v>1014</v>
      </c>
      <c r="O91" s="52">
        <v>234</v>
      </c>
      <c r="P91" s="51">
        <v>1653</v>
      </c>
      <c r="Q91" s="52">
        <v>611</v>
      </c>
      <c r="R91" s="52">
        <v>154</v>
      </c>
      <c r="S91" s="51">
        <v>3612</v>
      </c>
      <c r="T91" s="51">
        <v>1625</v>
      </c>
      <c r="U91" s="52">
        <v>388</v>
      </c>
    </row>
    <row r="92" spans="1:21">
      <c r="A92" s="69"/>
      <c r="B92" s="52" t="s">
        <v>87</v>
      </c>
      <c r="C92" s="52"/>
      <c r="D92" s="56">
        <v>3552</v>
      </c>
      <c r="E92" s="56">
        <v>3608</v>
      </c>
      <c r="F92" s="54">
        <v>99</v>
      </c>
      <c r="G92" s="56">
        <v>2466</v>
      </c>
      <c r="H92" s="56">
        <v>1826</v>
      </c>
      <c r="I92" s="54">
        <v>292</v>
      </c>
      <c r="J92" s="59">
        <v>6018</v>
      </c>
      <c r="K92" s="59">
        <v>5434</v>
      </c>
      <c r="L92" s="58">
        <v>391</v>
      </c>
      <c r="M92" s="51">
        <v>3539</v>
      </c>
      <c r="N92" s="51">
        <v>3605</v>
      </c>
      <c r="O92" s="52">
        <v>99</v>
      </c>
      <c r="P92" s="51">
        <v>2457</v>
      </c>
      <c r="Q92" s="51">
        <v>1826</v>
      </c>
      <c r="R92" s="52">
        <v>292</v>
      </c>
      <c r="S92" s="51">
        <v>5996</v>
      </c>
      <c r="T92" s="51">
        <v>5431</v>
      </c>
      <c r="U92" s="52">
        <v>391</v>
      </c>
    </row>
    <row r="93" spans="1:21">
      <c r="A93" s="69"/>
      <c r="B93" s="52" t="s">
        <v>88</v>
      </c>
      <c r="C93" s="52"/>
      <c r="D93" s="54">
        <v>231</v>
      </c>
      <c r="E93" s="54">
        <v>219</v>
      </c>
      <c r="F93" s="54">
        <v>3</v>
      </c>
      <c r="G93" s="54">
        <v>132</v>
      </c>
      <c r="H93" s="54">
        <v>150</v>
      </c>
      <c r="I93" s="54">
        <v>0</v>
      </c>
      <c r="J93" s="58">
        <v>363</v>
      </c>
      <c r="K93" s="58">
        <v>369</v>
      </c>
      <c r="L93" s="58">
        <v>3</v>
      </c>
      <c r="M93" s="52">
        <v>231</v>
      </c>
      <c r="N93" s="52">
        <v>219</v>
      </c>
      <c r="O93" s="52">
        <v>3</v>
      </c>
      <c r="P93" s="52">
        <v>132</v>
      </c>
      <c r="Q93" s="52">
        <v>150</v>
      </c>
      <c r="R93" s="52">
        <v>0</v>
      </c>
      <c r="S93" s="52">
        <v>363</v>
      </c>
      <c r="T93" s="52">
        <v>369</v>
      </c>
      <c r="U93" s="52">
        <v>3</v>
      </c>
    </row>
    <row r="94" spans="1:21">
      <c r="A94" s="69"/>
      <c r="B94" s="52" t="s">
        <v>89</v>
      </c>
      <c r="C94" s="52"/>
      <c r="D94" s="54">
        <v>120</v>
      </c>
      <c r="E94" s="54">
        <v>499</v>
      </c>
      <c r="F94" s="56">
        <v>3807</v>
      </c>
      <c r="G94" s="54">
        <v>30</v>
      </c>
      <c r="H94" s="54">
        <v>131</v>
      </c>
      <c r="I94" s="56">
        <v>1560</v>
      </c>
      <c r="J94" s="58">
        <v>150</v>
      </c>
      <c r="K94" s="58">
        <v>630</v>
      </c>
      <c r="L94" s="59">
        <v>5367</v>
      </c>
      <c r="M94" s="52">
        <v>120</v>
      </c>
      <c r="N94" s="52">
        <v>499</v>
      </c>
      <c r="O94" s="51">
        <v>3591</v>
      </c>
      <c r="P94" s="52">
        <v>30</v>
      </c>
      <c r="Q94" s="52">
        <v>131</v>
      </c>
      <c r="R94" s="51">
        <v>1449</v>
      </c>
      <c r="S94" s="52">
        <v>150</v>
      </c>
      <c r="T94" s="52">
        <v>630</v>
      </c>
      <c r="U94" s="51">
        <v>5040</v>
      </c>
    </row>
    <row r="95" spans="1:21">
      <c r="A95" s="69"/>
      <c r="B95" s="52" t="s">
        <v>90</v>
      </c>
      <c r="C95" s="52"/>
      <c r="D95" s="56">
        <v>1653</v>
      </c>
      <c r="E95" s="56">
        <v>2441</v>
      </c>
      <c r="F95" s="54">
        <v>122</v>
      </c>
      <c r="G95" s="56">
        <v>1074</v>
      </c>
      <c r="H95" s="56">
        <v>1287</v>
      </c>
      <c r="I95" s="54">
        <v>122</v>
      </c>
      <c r="J95" s="59">
        <v>2727</v>
      </c>
      <c r="K95" s="59">
        <v>3728</v>
      </c>
      <c r="L95" s="58">
        <v>244</v>
      </c>
      <c r="M95" s="51">
        <v>1653</v>
      </c>
      <c r="N95" s="51">
        <v>2432</v>
      </c>
      <c r="O95" s="52">
        <v>122</v>
      </c>
      <c r="P95" s="51">
        <v>1074</v>
      </c>
      <c r="Q95" s="51">
        <v>1284</v>
      </c>
      <c r="R95" s="52">
        <v>122</v>
      </c>
      <c r="S95" s="51">
        <v>2727</v>
      </c>
      <c r="T95" s="51">
        <v>3716</v>
      </c>
      <c r="U95" s="52">
        <v>244</v>
      </c>
    </row>
    <row r="96" spans="1:21" ht="43.2">
      <c r="A96" s="69"/>
      <c r="B96" s="52" t="s">
        <v>134</v>
      </c>
      <c r="C96" s="52"/>
      <c r="D96" s="54">
        <v>252</v>
      </c>
      <c r="E96" s="54">
        <v>558</v>
      </c>
      <c r="F96" s="54">
        <v>0</v>
      </c>
      <c r="G96" s="54">
        <v>150</v>
      </c>
      <c r="H96" s="54">
        <v>303</v>
      </c>
      <c r="I96" s="54">
        <v>0</v>
      </c>
      <c r="J96" s="58">
        <v>402</v>
      </c>
      <c r="K96" s="58">
        <v>861</v>
      </c>
      <c r="L96" s="58">
        <v>0</v>
      </c>
      <c r="M96" s="52">
        <v>252</v>
      </c>
      <c r="N96" s="52">
        <v>552</v>
      </c>
      <c r="O96" s="52">
        <v>0</v>
      </c>
      <c r="P96" s="52">
        <v>147</v>
      </c>
      <c r="Q96" s="52">
        <v>300</v>
      </c>
      <c r="R96" s="52">
        <v>0</v>
      </c>
      <c r="S96" s="52">
        <v>399</v>
      </c>
      <c r="T96" s="52">
        <v>852</v>
      </c>
      <c r="U96" s="52">
        <v>0</v>
      </c>
    </row>
    <row r="97" spans="1:21">
      <c r="A97" s="69"/>
      <c r="B97" s="52" t="s">
        <v>17</v>
      </c>
      <c r="C97" s="52" t="s">
        <v>18</v>
      </c>
      <c r="D97" s="51">
        <v>58946</v>
      </c>
      <c r="E97" s="51">
        <v>32031</v>
      </c>
      <c r="F97" s="51">
        <v>9309</v>
      </c>
      <c r="G97" s="51">
        <v>41241</v>
      </c>
      <c r="H97" s="51">
        <v>16120</v>
      </c>
      <c r="I97" s="51">
        <v>10135</v>
      </c>
      <c r="J97" s="51">
        <v>100187</v>
      </c>
      <c r="K97" s="51">
        <v>48151</v>
      </c>
      <c r="L97" s="51">
        <v>19444</v>
      </c>
      <c r="M97" s="51">
        <v>58790</v>
      </c>
      <c r="N97" s="51">
        <v>31994</v>
      </c>
      <c r="O97" s="51">
        <v>8803</v>
      </c>
      <c r="P97" s="51">
        <v>41144</v>
      </c>
      <c r="Q97" s="51">
        <v>16108</v>
      </c>
      <c r="R97" s="51">
        <v>9411</v>
      </c>
      <c r="S97" s="51">
        <v>99934</v>
      </c>
      <c r="T97" s="51">
        <v>48102</v>
      </c>
      <c r="U97" s="51">
        <v>18214</v>
      </c>
    </row>
    <row r="98" spans="1:21" ht="14.4" customHeight="1">
      <c r="A98" s="69" t="s">
        <v>17</v>
      </c>
      <c r="B98" s="70"/>
      <c r="C98" s="52" t="s">
        <v>18</v>
      </c>
      <c r="D98" s="51">
        <v>66760</v>
      </c>
      <c r="E98" s="51">
        <v>24437</v>
      </c>
      <c r="F98" s="51">
        <v>62948</v>
      </c>
      <c r="G98" s="51">
        <v>46710</v>
      </c>
      <c r="H98" s="51">
        <v>30748</v>
      </c>
      <c r="I98" s="51">
        <v>146555</v>
      </c>
      <c r="J98" s="51">
        <v>113470</v>
      </c>
      <c r="K98" s="51">
        <v>55185</v>
      </c>
      <c r="L98" s="51">
        <v>83423</v>
      </c>
      <c r="M98" s="51">
        <v>66702</v>
      </c>
      <c r="N98" s="51">
        <v>23649</v>
      </c>
      <c r="O98" s="51">
        <v>62840</v>
      </c>
      <c r="P98" s="51">
        <v>46635</v>
      </c>
      <c r="Q98" s="51">
        <v>29213</v>
      </c>
      <c r="R98" s="51">
        <v>146263</v>
      </c>
      <c r="S98" s="51">
        <v>113337</v>
      </c>
      <c r="T98" s="51">
        <v>52862</v>
      </c>
      <c r="U98" s="51">
        <v>52851</v>
      </c>
    </row>
    <row r="101" spans="1:21">
      <c r="A101" s="57"/>
    </row>
    <row r="102" spans="1:21">
      <c r="A102" s="1" t="s">
        <v>91</v>
      </c>
    </row>
    <row r="103" spans="1:21" ht="15" thickBot="1"/>
    <row r="104" spans="1:21" ht="14.4" customHeight="1">
      <c r="A104" s="67"/>
      <c r="B104" s="68"/>
      <c r="C104" s="68"/>
      <c r="D104" s="66" t="s">
        <v>1</v>
      </c>
      <c r="E104" s="66"/>
      <c r="F104" s="66"/>
      <c r="G104" s="66" t="s">
        <v>2</v>
      </c>
      <c r="H104" s="66"/>
      <c r="I104" s="66"/>
      <c r="J104" s="66" t="s">
        <v>3</v>
      </c>
      <c r="K104" s="66"/>
      <c r="L104" s="66"/>
      <c r="M104" s="66" t="s">
        <v>4</v>
      </c>
      <c r="N104" s="66"/>
      <c r="O104" s="66"/>
      <c r="P104" s="66" t="s">
        <v>5</v>
      </c>
      <c r="Q104" s="66"/>
      <c r="R104" s="66"/>
      <c r="S104" s="66" t="s">
        <v>6</v>
      </c>
      <c r="T104" s="66"/>
      <c r="U104" s="66"/>
    </row>
    <row r="105" spans="1:21" ht="14.4" customHeight="1">
      <c r="A105" s="69"/>
      <c r="B105" s="70"/>
      <c r="C105" s="70"/>
      <c r="D105" s="66" t="s">
        <v>7</v>
      </c>
      <c r="E105" s="66"/>
      <c r="F105" s="66"/>
      <c r="G105" s="66" t="s">
        <v>7</v>
      </c>
      <c r="H105" s="66"/>
      <c r="I105" s="66"/>
      <c r="J105" s="66" t="s">
        <v>7</v>
      </c>
      <c r="K105" s="66"/>
      <c r="L105" s="66"/>
      <c r="M105" s="66" t="s">
        <v>7</v>
      </c>
      <c r="N105" s="66"/>
      <c r="O105" s="66"/>
      <c r="P105" s="66" t="s">
        <v>7</v>
      </c>
      <c r="Q105" s="66"/>
      <c r="R105" s="66"/>
      <c r="S105" s="66" t="s">
        <v>7</v>
      </c>
      <c r="T105" s="66"/>
      <c r="U105" s="66"/>
    </row>
    <row r="106" spans="1:21">
      <c r="A106" s="69"/>
      <c r="B106" s="70"/>
      <c r="C106" s="70"/>
      <c r="D106" s="46" t="s">
        <v>8</v>
      </c>
      <c r="E106" s="46" t="s">
        <v>9</v>
      </c>
      <c r="F106" s="46" t="s">
        <v>10</v>
      </c>
      <c r="G106" s="46" t="s">
        <v>8</v>
      </c>
      <c r="H106" s="46" t="s">
        <v>9</v>
      </c>
      <c r="I106" s="46" t="s">
        <v>10</v>
      </c>
      <c r="J106" s="46" t="s">
        <v>8</v>
      </c>
      <c r="K106" s="46" t="s">
        <v>9</v>
      </c>
      <c r="L106" s="46" t="s">
        <v>10</v>
      </c>
      <c r="M106" s="46" t="s">
        <v>8</v>
      </c>
      <c r="N106" s="46" t="s">
        <v>9</v>
      </c>
      <c r="O106" s="46" t="s">
        <v>10</v>
      </c>
      <c r="P106" s="46" t="s">
        <v>8</v>
      </c>
      <c r="Q106" s="46" t="s">
        <v>9</v>
      </c>
      <c r="R106" s="46" t="s">
        <v>10</v>
      </c>
      <c r="S106" s="46" t="s">
        <v>8</v>
      </c>
      <c r="T106" s="46" t="s">
        <v>9</v>
      </c>
      <c r="U106" s="46" t="s">
        <v>10</v>
      </c>
    </row>
    <row r="107" spans="1:21" ht="15" customHeight="1">
      <c r="A107" s="69" t="s">
        <v>11</v>
      </c>
      <c r="B107" s="52" t="s">
        <v>12</v>
      </c>
      <c r="C107" s="52"/>
      <c r="D107" s="47">
        <v>0</v>
      </c>
      <c r="E107" s="47">
        <v>0</v>
      </c>
      <c r="F107" s="47">
        <v>12</v>
      </c>
      <c r="G107" s="47">
        <v>0</v>
      </c>
      <c r="H107" s="47">
        <v>0</v>
      </c>
      <c r="I107" s="47">
        <v>3</v>
      </c>
      <c r="J107" s="47">
        <v>0</v>
      </c>
      <c r="K107" s="47">
        <v>0</v>
      </c>
      <c r="L107" s="47">
        <v>15</v>
      </c>
      <c r="M107" s="45">
        <v>0</v>
      </c>
      <c r="N107" s="45">
        <v>0</v>
      </c>
      <c r="O107" s="45">
        <v>12</v>
      </c>
      <c r="P107" s="45">
        <v>0</v>
      </c>
      <c r="Q107" s="45">
        <v>0</v>
      </c>
      <c r="R107" s="45">
        <v>3</v>
      </c>
      <c r="S107" s="45">
        <v>0</v>
      </c>
      <c r="T107" s="45">
        <v>0</v>
      </c>
      <c r="U107" s="45">
        <v>15</v>
      </c>
    </row>
    <row r="108" spans="1:21" ht="28.8">
      <c r="A108" s="69"/>
      <c r="B108" s="52" t="s">
        <v>16</v>
      </c>
      <c r="C108" s="52"/>
      <c r="D108" s="47">
        <v>0</v>
      </c>
      <c r="E108" s="47">
        <v>0</v>
      </c>
      <c r="F108" s="47">
        <v>18</v>
      </c>
      <c r="G108" s="47">
        <v>0</v>
      </c>
      <c r="H108" s="47">
        <v>0</v>
      </c>
      <c r="I108" s="47">
        <v>3</v>
      </c>
      <c r="J108" s="47">
        <v>0</v>
      </c>
      <c r="K108" s="47">
        <v>0</v>
      </c>
      <c r="L108" s="47">
        <v>21</v>
      </c>
      <c r="M108" s="45">
        <v>0</v>
      </c>
      <c r="N108" s="45">
        <v>0</v>
      </c>
      <c r="O108" s="45">
        <v>18</v>
      </c>
      <c r="P108" s="45">
        <v>0</v>
      </c>
      <c r="Q108" s="45">
        <v>0</v>
      </c>
      <c r="R108" s="45">
        <v>3</v>
      </c>
      <c r="S108" s="45">
        <v>0</v>
      </c>
      <c r="T108" s="45">
        <v>0</v>
      </c>
      <c r="U108" s="45">
        <v>21</v>
      </c>
    </row>
    <row r="109" spans="1:21">
      <c r="A109" s="69"/>
      <c r="B109" s="52" t="s">
        <v>17</v>
      </c>
      <c r="C109" s="52" t="s">
        <v>18</v>
      </c>
      <c r="D109" s="45">
        <v>0</v>
      </c>
      <c r="E109" s="45">
        <v>0</v>
      </c>
      <c r="F109" s="45">
        <v>30</v>
      </c>
      <c r="G109" s="45">
        <v>0</v>
      </c>
      <c r="H109" s="45">
        <v>0</v>
      </c>
      <c r="I109" s="45">
        <v>6</v>
      </c>
      <c r="J109" s="47">
        <v>0</v>
      </c>
      <c r="K109" s="47">
        <v>0</v>
      </c>
      <c r="L109" s="47">
        <v>36</v>
      </c>
      <c r="M109" s="45">
        <v>0</v>
      </c>
      <c r="N109" s="45">
        <v>0</v>
      </c>
      <c r="O109" s="45">
        <v>30</v>
      </c>
      <c r="P109" s="45">
        <v>0</v>
      </c>
      <c r="Q109" s="45">
        <v>0</v>
      </c>
      <c r="R109" s="45">
        <v>6</v>
      </c>
      <c r="S109" s="45">
        <v>0</v>
      </c>
      <c r="T109" s="45">
        <v>0</v>
      </c>
      <c r="U109" s="45">
        <v>36</v>
      </c>
    </row>
    <row r="110" spans="1:21" ht="43.2">
      <c r="A110" s="69" t="s">
        <v>30</v>
      </c>
      <c r="B110" s="52" t="s">
        <v>31</v>
      </c>
      <c r="C110" s="52"/>
      <c r="D110" s="47">
        <v>0</v>
      </c>
      <c r="E110" s="47">
        <v>0</v>
      </c>
      <c r="F110" s="47">
        <v>297</v>
      </c>
      <c r="G110" s="47">
        <v>0</v>
      </c>
      <c r="H110" s="47">
        <v>0</v>
      </c>
      <c r="I110" s="47">
        <v>38</v>
      </c>
      <c r="J110" s="47">
        <v>0</v>
      </c>
      <c r="K110" s="47">
        <v>0</v>
      </c>
      <c r="L110" s="47">
        <v>335</v>
      </c>
      <c r="M110" s="45">
        <v>0</v>
      </c>
      <c r="N110" s="45">
        <v>0</v>
      </c>
      <c r="O110" s="45">
        <v>297</v>
      </c>
      <c r="P110" s="45">
        <v>0</v>
      </c>
      <c r="Q110" s="45">
        <v>0</v>
      </c>
      <c r="R110" s="45">
        <v>38</v>
      </c>
      <c r="S110" s="45">
        <v>0</v>
      </c>
      <c r="T110" s="45">
        <v>0</v>
      </c>
      <c r="U110" s="45">
        <v>335</v>
      </c>
    </row>
    <row r="111" spans="1:21" ht="28.8">
      <c r="A111" s="69"/>
      <c r="B111" s="52" t="s">
        <v>32</v>
      </c>
      <c r="C111" s="52"/>
      <c r="D111" s="47">
        <v>0</v>
      </c>
      <c r="E111" s="47">
        <v>30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30</v>
      </c>
      <c r="L111" s="47">
        <v>0</v>
      </c>
      <c r="M111" s="45">
        <v>0</v>
      </c>
      <c r="N111" s="45">
        <v>30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30</v>
      </c>
      <c r="U111" s="45">
        <v>0</v>
      </c>
    </row>
    <row r="112" spans="1:21" ht="57.6">
      <c r="A112" s="69"/>
      <c r="B112" s="52" t="s">
        <v>33</v>
      </c>
      <c r="C112" s="52"/>
      <c r="D112" s="47">
        <v>0</v>
      </c>
      <c r="E112" s="47">
        <v>300</v>
      </c>
      <c r="F112" s="47">
        <v>12</v>
      </c>
      <c r="G112" s="47">
        <v>0</v>
      </c>
      <c r="H112" s="47">
        <v>0</v>
      </c>
      <c r="I112" s="47">
        <v>18</v>
      </c>
      <c r="J112" s="47">
        <v>0</v>
      </c>
      <c r="K112" s="47">
        <v>300</v>
      </c>
      <c r="L112" s="47">
        <v>30</v>
      </c>
      <c r="M112" s="45">
        <v>0</v>
      </c>
      <c r="N112" s="45">
        <v>300</v>
      </c>
      <c r="O112" s="45">
        <v>12</v>
      </c>
      <c r="P112" s="45">
        <v>0</v>
      </c>
      <c r="Q112" s="45">
        <v>0</v>
      </c>
      <c r="R112" s="45">
        <v>18</v>
      </c>
      <c r="S112" s="45">
        <v>0</v>
      </c>
      <c r="T112" s="45">
        <v>300</v>
      </c>
      <c r="U112" s="45">
        <v>30</v>
      </c>
    </row>
    <row r="113" spans="1:21">
      <c r="A113" s="69"/>
      <c r="B113" s="52" t="s">
        <v>17</v>
      </c>
      <c r="C113" s="52" t="s">
        <v>18</v>
      </c>
      <c r="D113" s="45">
        <v>0</v>
      </c>
      <c r="E113" s="45">
        <v>330</v>
      </c>
      <c r="F113" s="45">
        <v>309</v>
      </c>
      <c r="G113" s="45">
        <v>0</v>
      </c>
      <c r="H113" s="45">
        <v>0</v>
      </c>
      <c r="I113" s="45">
        <v>56</v>
      </c>
      <c r="J113" s="47">
        <v>0</v>
      </c>
      <c r="K113" s="47">
        <v>330</v>
      </c>
      <c r="L113" s="47">
        <v>365</v>
      </c>
      <c r="M113" s="45">
        <v>0</v>
      </c>
      <c r="N113" s="45">
        <v>330</v>
      </c>
      <c r="O113" s="45">
        <v>309</v>
      </c>
      <c r="P113" s="45">
        <v>0</v>
      </c>
      <c r="Q113" s="45">
        <v>0</v>
      </c>
      <c r="R113" s="45">
        <v>56</v>
      </c>
      <c r="S113" s="45">
        <v>0</v>
      </c>
      <c r="T113" s="45">
        <v>330</v>
      </c>
      <c r="U113" s="45">
        <v>365</v>
      </c>
    </row>
    <row r="114" spans="1:21" ht="43.2">
      <c r="A114" s="69" t="s">
        <v>34</v>
      </c>
      <c r="B114" s="52" t="s">
        <v>40</v>
      </c>
      <c r="C114" s="52"/>
      <c r="D114" s="47">
        <v>0</v>
      </c>
      <c r="E114" s="47">
        <v>57</v>
      </c>
      <c r="F114" s="47">
        <v>72</v>
      </c>
      <c r="G114" s="47">
        <v>0</v>
      </c>
      <c r="H114" s="47">
        <v>3</v>
      </c>
      <c r="I114" s="47">
        <v>107</v>
      </c>
      <c r="J114" s="47">
        <v>0</v>
      </c>
      <c r="K114" s="47">
        <v>60</v>
      </c>
      <c r="L114" s="47">
        <v>179</v>
      </c>
      <c r="M114" s="45">
        <v>0</v>
      </c>
      <c r="N114" s="45">
        <v>57</v>
      </c>
      <c r="O114" s="45">
        <v>72</v>
      </c>
      <c r="P114" s="45">
        <v>0</v>
      </c>
      <c r="Q114" s="45">
        <v>3</v>
      </c>
      <c r="R114" s="45">
        <v>107</v>
      </c>
      <c r="S114" s="45">
        <v>0</v>
      </c>
      <c r="T114" s="45">
        <v>60</v>
      </c>
      <c r="U114" s="45">
        <v>179</v>
      </c>
    </row>
    <row r="115" spans="1:21" ht="28.8">
      <c r="A115" s="69"/>
      <c r="B115" s="52" t="s">
        <v>43</v>
      </c>
      <c r="C115" s="52"/>
      <c r="D115" s="47">
        <v>0</v>
      </c>
      <c r="E115" s="47">
        <v>0</v>
      </c>
      <c r="F115" s="47">
        <v>2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2</v>
      </c>
      <c r="M115" s="45">
        <v>0</v>
      </c>
      <c r="N115" s="45">
        <v>0</v>
      </c>
      <c r="O115" s="45">
        <v>2</v>
      </c>
      <c r="P115" s="45">
        <v>0</v>
      </c>
      <c r="Q115" s="45">
        <v>0</v>
      </c>
      <c r="R115" s="45">
        <v>0</v>
      </c>
      <c r="S115" s="45">
        <v>0</v>
      </c>
      <c r="T115" s="45">
        <v>0</v>
      </c>
      <c r="U115" s="45">
        <v>2</v>
      </c>
    </row>
    <row r="116" spans="1:21">
      <c r="A116" s="69"/>
      <c r="B116" s="52" t="s">
        <v>17</v>
      </c>
      <c r="C116" s="52" t="s">
        <v>18</v>
      </c>
      <c r="D116" s="45">
        <v>0</v>
      </c>
      <c r="E116" s="45">
        <v>57</v>
      </c>
      <c r="F116" s="45">
        <v>74</v>
      </c>
      <c r="G116" s="45">
        <v>0</v>
      </c>
      <c r="H116" s="45">
        <v>3</v>
      </c>
      <c r="I116" s="45">
        <v>107</v>
      </c>
      <c r="J116" s="47">
        <v>0</v>
      </c>
      <c r="K116" s="47">
        <v>60</v>
      </c>
      <c r="L116" s="47">
        <v>181</v>
      </c>
      <c r="M116" s="45">
        <v>0</v>
      </c>
      <c r="N116" s="45">
        <v>57</v>
      </c>
      <c r="O116" s="45">
        <v>74</v>
      </c>
      <c r="P116" s="45">
        <v>0</v>
      </c>
      <c r="Q116" s="45">
        <v>3</v>
      </c>
      <c r="R116" s="45">
        <v>107</v>
      </c>
      <c r="S116" s="45">
        <v>0</v>
      </c>
      <c r="T116" s="45">
        <v>60</v>
      </c>
      <c r="U116" s="45">
        <v>181</v>
      </c>
    </row>
    <row r="117" spans="1:21" ht="28.8">
      <c r="A117" s="69" t="s">
        <v>61</v>
      </c>
      <c r="B117" s="52" t="s">
        <v>92</v>
      </c>
      <c r="C117" s="52"/>
      <c r="D117" s="47">
        <v>0</v>
      </c>
      <c r="E117" s="47">
        <v>0</v>
      </c>
      <c r="F117" s="47">
        <v>95</v>
      </c>
      <c r="G117" s="47">
        <v>0</v>
      </c>
      <c r="H117" s="47">
        <v>0</v>
      </c>
      <c r="I117" s="47">
        <v>3</v>
      </c>
      <c r="J117" s="47">
        <v>0</v>
      </c>
      <c r="K117" s="47">
        <v>0</v>
      </c>
      <c r="L117" s="47">
        <v>98</v>
      </c>
      <c r="M117" s="45">
        <v>0</v>
      </c>
      <c r="N117" s="45">
        <v>0</v>
      </c>
      <c r="O117" s="45">
        <v>95</v>
      </c>
      <c r="P117" s="45">
        <v>0</v>
      </c>
      <c r="Q117" s="45">
        <v>0</v>
      </c>
      <c r="R117" s="45">
        <v>3</v>
      </c>
      <c r="S117" s="45">
        <v>0</v>
      </c>
      <c r="T117" s="45">
        <v>0</v>
      </c>
      <c r="U117" s="45">
        <v>98</v>
      </c>
    </row>
    <row r="118" spans="1:21">
      <c r="A118" s="69"/>
      <c r="B118" s="52" t="s">
        <v>17</v>
      </c>
      <c r="C118" s="52" t="s">
        <v>18</v>
      </c>
      <c r="D118" s="45">
        <v>0</v>
      </c>
      <c r="E118" s="45">
        <v>0</v>
      </c>
      <c r="F118" s="45">
        <v>95</v>
      </c>
      <c r="G118" s="45">
        <v>0</v>
      </c>
      <c r="H118" s="45">
        <v>0</v>
      </c>
      <c r="I118" s="45">
        <v>3</v>
      </c>
      <c r="J118" s="47">
        <v>0</v>
      </c>
      <c r="K118" s="47">
        <v>0</v>
      </c>
      <c r="L118" s="47">
        <v>98</v>
      </c>
      <c r="M118" s="45">
        <v>0</v>
      </c>
      <c r="N118" s="45">
        <v>0</v>
      </c>
      <c r="O118" s="45">
        <v>95</v>
      </c>
      <c r="P118" s="45">
        <v>0</v>
      </c>
      <c r="Q118" s="45">
        <v>0</v>
      </c>
      <c r="R118" s="45">
        <v>3</v>
      </c>
      <c r="S118" s="45">
        <v>0</v>
      </c>
      <c r="T118" s="45">
        <v>0</v>
      </c>
      <c r="U118" s="45">
        <v>98</v>
      </c>
    </row>
    <row r="119" spans="1:21" ht="28.8">
      <c r="A119" s="69" t="s">
        <v>66</v>
      </c>
      <c r="B119" s="52" t="s">
        <v>78</v>
      </c>
      <c r="C119" s="52"/>
      <c r="D119" s="47">
        <v>0</v>
      </c>
      <c r="E119" s="47">
        <v>0</v>
      </c>
      <c r="F119" s="47">
        <v>435</v>
      </c>
      <c r="G119" s="47">
        <v>0</v>
      </c>
      <c r="H119" s="47">
        <v>0</v>
      </c>
      <c r="I119" s="47">
        <v>60</v>
      </c>
      <c r="J119" s="47">
        <v>0</v>
      </c>
      <c r="K119" s="47">
        <v>0</v>
      </c>
      <c r="L119" s="47">
        <v>495</v>
      </c>
      <c r="M119" s="45">
        <v>0</v>
      </c>
      <c r="N119" s="45">
        <v>0</v>
      </c>
      <c r="O119" s="45">
        <v>432</v>
      </c>
      <c r="P119" s="45">
        <v>0</v>
      </c>
      <c r="Q119" s="45">
        <v>0</v>
      </c>
      <c r="R119" s="45">
        <v>57</v>
      </c>
      <c r="S119" s="45">
        <v>0</v>
      </c>
      <c r="T119" s="45">
        <v>0</v>
      </c>
      <c r="U119" s="45">
        <v>489</v>
      </c>
    </row>
    <row r="120" spans="1:21" ht="28.8">
      <c r="A120" s="69"/>
      <c r="B120" s="52" t="s">
        <v>79</v>
      </c>
      <c r="C120" s="52"/>
      <c r="D120" s="47">
        <v>0</v>
      </c>
      <c r="E120" s="47">
        <v>192</v>
      </c>
      <c r="F120" s="47">
        <v>36</v>
      </c>
      <c r="G120" s="47">
        <v>0</v>
      </c>
      <c r="H120" s="47">
        <v>45</v>
      </c>
      <c r="I120" s="47">
        <v>12</v>
      </c>
      <c r="J120" s="47">
        <v>0</v>
      </c>
      <c r="K120" s="47">
        <v>237</v>
      </c>
      <c r="L120" s="47">
        <v>48</v>
      </c>
      <c r="M120" s="45">
        <v>0</v>
      </c>
      <c r="N120" s="45">
        <v>192</v>
      </c>
      <c r="O120" s="45">
        <v>36</v>
      </c>
      <c r="P120" s="45">
        <v>0</v>
      </c>
      <c r="Q120" s="45">
        <v>45</v>
      </c>
      <c r="R120" s="45">
        <v>12</v>
      </c>
      <c r="S120" s="45">
        <v>0</v>
      </c>
      <c r="T120" s="45">
        <v>237</v>
      </c>
      <c r="U120" s="45">
        <v>48</v>
      </c>
    </row>
    <row r="121" spans="1:21">
      <c r="A121" s="69"/>
      <c r="B121" s="52" t="s">
        <v>86</v>
      </c>
      <c r="C121" s="52"/>
      <c r="D121" s="47">
        <v>0</v>
      </c>
      <c r="E121" s="47">
        <v>0</v>
      </c>
      <c r="F121" s="47">
        <v>72</v>
      </c>
      <c r="G121" s="47">
        <v>0</v>
      </c>
      <c r="H121" s="47">
        <v>0</v>
      </c>
      <c r="I121" s="47">
        <v>9</v>
      </c>
      <c r="J121" s="47">
        <v>0</v>
      </c>
      <c r="K121" s="47">
        <v>0</v>
      </c>
      <c r="L121" s="47">
        <v>81</v>
      </c>
      <c r="M121" s="45">
        <v>0</v>
      </c>
      <c r="N121" s="45">
        <v>0</v>
      </c>
      <c r="O121" s="45">
        <v>72</v>
      </c>
      <c r="P121" s="45">
        <v>0</v>
      </c>
      <c r="Q121" s="45">
        <v>0</v>
      </c>
      <c r="R121" s="45">
        <v>9</v>
      </c>
      <c r="S121" s="45">
        <v>0</v>
      </c>
      <c r="T121" s="45">
        <v>0</v>
      </c>
      <c r="U121" s="45">
        <v>81</v>
      </c>
    </row>
    <row r="122" spans="1:21">
      <c r="A122" s="69"/>
      <c r="B122" s="52" t="s">
        <v>87</v>
      </c>
      <c r="C122" s="52"/>
      <c r="D122" s="47">
        <v>0</v>
      </c>
      <c r="E122" s="47">
        <v>0</v>
      </c>
      <c r="F122" s="47">
        <v>111</v>
      </c>
      <c r="G122" s="47">
        <v>0</v>
      </c>
      <c r="H122" s="47">
        <v>0</v>
      </c>
      <c r="I122" s="47">
        <v>27</v>
      </c>
      <c r="J122" s="47">
        <v>0</v>
      </c>
      <c r="K122" s="47">
        <v>0</v>
      </c>
      <c r="L122" s="47">
        <v>138</v>
      </c>
      <c r="M122" s="45">
        <v>0</v>
      </c>
      <c r="N122" s="45">
        <v>0</v>
      </c>
      <c r="O122" s="45">
        <v>111</v>
      </c>
      <c r="P122" s="45">
        <v>0</v>
      </c>
      <c r="Q122" s="45">
        <v>0</v>
      </c>
      <c r="R122" s="45">
        <v>27</v>
      </c>
      <c r="S122" s="45">
        <v>0</v>
      </c>
      <c r="T122" s="45">
        <v>0</v>
      </c>
      <c r="U122" s="45">
        <v>138</v>
      </c>
    </row>
    <row r="123" spans="1:21">
      <c r="A123" s="69"/>
      <c r="B123" s="52" t="s">
        <v>89</v>
      </c>
      <c r="C123" s="52"/>
      <c r="D123" s="47">
        <v>39</v>
      </c>
      <c r="E123" s="47">
        <v>315</v>
      </c>
      <c r="F123" s="47">
        <v>1104</v>
      </c>
      <c r="G123" s="47">
        <v>21</v>
      </c>
      <c r="H123" s="47">
        <v>9</v>
      </c>
      <c r="I123" s="47">
        <v>27</v>
      </c>
      <c r="J123" s="47">
        <v>60</v>
      </c>
      <c r="K123" s="47">
        <v>324</v>
      </c>
      <c r="L123" s="47">
        <v>1131</v>
      </c>
      <c r="M123" s="45">
        <v>39</v>
      </c>
      <c r="N123" s="45">
        <v>315</v>
      </c>
      <c r="O123" s="45">
        <v>1101</v>
      </c>
      <c r="P123" s="45">
        <v>21</v>
      </c>
      <c r="Q123" s="45">
        <v>9</v>
      </c>
      <c r="R123" s="45">
        <v>27</v>
      </c>
      <c r="S123" s="45">
        <v>60</v>
      </c>
      <c r="T123" s="45">
        <v>324</v>
      </c>
      <c r="U123" s="45">
        <v>1128</v>
      </c>
    </row>
    <row r="124" spans="1:21">
      <c r="A124" s="69"/>
      <c r="B124" s="52" t="s">
        <v>17</v>
      </c>
      <c r="C124" s="52" t="s">
        <v>18</v>
      </c>
      <c r="D124" s="45">
        <v>39</v>
      </c>
      <c r="E124" s="45">
        <v>507</v>
      </c>
      <c r="F124" s="45">
        <v>1758</v>
      </c>
      <c r="G124" s="45">
        <v>21</v>
      </c>
      <c r="H124" s="45">
        <v>54</v>
      </c>
      <c r="I124" s="45">
        <v>135</v>
      </c>
      <c r="J124" s="47">
        <v>60</v>
      </c>
      <c r="K124" s="47">
        <v>561</v>
      </c>
      <c r="L124" s="47">
        <v>1893</v>
      </c>
      <c r="M124" s="45">
        <v>39</v>
      </c>
      <c r="N124" s="45">
        <v>507</v>
      </c>
      <c r="O124" s="45">
        <v>1752</v>
      </c>
      <c r="P124" s="45">
        <v>21</v>
      </c>
      <c r="Q124" s="45">
        <v>54</v>
      </c>
      <c r="R124" s="45">
        <v>132</v>
      </c>
      <c r="S124" s="45">
        <v>60</v>
      </c>
      <c r="T124" s="45">
        <v>561</v>
      </c>
      <c r="U124" s="45">
        <v>1884</v>
      </c>
    </row>
    <row r="125" spans="1:21" ht="14.4" customHeight="1">
      <c r="A125" s="69" t="s">
        <v>17</v>
      </c>
      <c r="B125" s="70"/>
      <c r="C125" s="52" t="s">
        <v>18</v>
      </c>
      <c r="D125" s="45">
        <v>39</v>
      </c>
      <c r="E125" s="45">
        <v>894</v>
      </c>
      <c r="F125" s="45">
        <v>2266</v>
      </c>
      <c r="G125" s="45">
        <v>21</v>
      </c>
      <c r="H125" s="45">
        <v>57</v>
      </c>
      <c r="I125" s="45">
        <v>307</v>
      </c>
      <c r="J125" s="45">
        <v>60</v>
      </c>
      <c r="K125" s="45">
        <v>951</v>
      </c>
      <c r="L125" s="45">
        <v>2573</v>
      </c>
      <c r="M125" s="45">
        <v>39</v>
      </c>
      <c r="N125" s="45">
        <v>894</v>
      </c>
      <c r="O125" s="45">
        <v>2260</v>
      </c>
      <c r="P125" s="45">
        <v>21</v>
      </c>
      <c r="Q125" s="45">
        <v>57</v>
      </c>
      <c r="R125" s="45">
        <v>304</v>
      </c>
      <c r="S125" s="45">
        <v>60</v>
      </c>
      <c r="T125" s="45">
        <v>951</v>
      </c>
      <c r="U125" s="45">
        <v>2564</v>
      </c>
    </row>
    <row r="128" spans="1:21">
      <c r="A128" s="57"/>
    </row>
    <row r="129" spans="1:21" ht="15" customHeight="1">
      <c r="A129" s="1" t="s">
        <v>93</v>
      </c>
    </row>
    <row r="130" spans="1:21" ht="15" thickBot="1"/>
    <row r="131" spans="1:21" ht="14.4" customHeight="1">
      <c r="A131" s="67"/>
      <c r="B131" s="68"/>
      <c r="C131" s="68"/>
      <c r="D131" s="68" t="s">
        <v>1</v>
      </c>
      <c r="E131" s="68"/>
      <c r="F131" s="68"/>
      <c r="G131" s="68" t="s">
        <v>2</v>
      </c>
      <c r="H131" s="68"/>
      <c r="I131" s="68"/>
      <c r="J131" s="68" t="s">
        <v>3</v>
      </c>
      <c r="K131" s="68"/>
      <c r="L131" s="68"/>
      <c r="M131" s="68" t="s">
        <v>4</v>
      </c>
      <c r="N131" s="68"/>
      <c r="O131" s="68"/>
      <c r="P131" s="68" t="s">
        <v>5</v>
      </c>
      <c r="Q131" s="68"/>
      <c r="R131" s="68"/>
      <c r="S131" s="68" t="s">
        <v>6</v>
      </c>
      <c r="T131" s="68"/>
      <c r="U131" s="68"/>
    </row>
    <row r="132" spans="1:21" ht="14.4" customHeight="1">
      <c r="A132" s="69"/>
      <c r="B132" s="70"/>
      <c r="C132" s="70"/>
      <c r="D132" s="70" t="s">
        <v>7</v>
      </c>
      <c r="E132" s="70"/>
      <c r="F132" s="70"/>
      <c r="G132" s="70" t="s">
        <v>7</v>
      </c>
      <c r="H132" s="70"/>
      <c r="I132" s="70"/>
      <c r="J132" s="70" t="s">
        <v>7</v>
      </c>
      <c r="K132" s="70"/>
      <c r="L132" s="70"/>
      <c r="M132" s="70" t="s">
        <v>7</v>
      </c>
      <c r="N132" s="70"/>
      <c r="O132" s="70"/>
      <c r="P132" s="70" t="s">
        <v>7</v>
      </c>
      <c r="Q132" s="70"/>
      <c r="R132" s="70"/>
      <c r="S132" s="70" t="s">
        <v>7</v>
      </c>
      <c r="T132" s="70"/>
      <c r="U132" s="70"/>
    </row>
    <row r="133" spans="1:21" ht="28.8">
      <c r="A133" s="69"/>
      <c r="B133" s="70"/>
      <c r="C133" s="70"/>
      <c r="D133" s="52" t="s">
        <v>8</v>
      </c>
      <c r="E133" s="52" t="s">
        <v>9</v>
      </c>
      <c r="F133" s="52" t="s">
        <v>10</v>
      </c>
      <c r="G133" s="52" t="s">
        <v>8</v>
      </c>
      <c r="H133" s="52" t="s">
        <v>9</v>
      </c>
      <c r="I133" s="52" t="s">
        <v>10</v>
      </c>
      <c r="J133" s="52" t="s">
        <v>8</v>
      </c>
      <c r="K133" s="52" t="s">
        <v>9</v>
      </c>
      <c r="L133" s="52" t="s">
        <v>10</v>
      </c>
      <c r="M133" s="52" t="s">
        <v>8</v>
      </c>
      <c r="N133" s="52" t="s">
        <v>9</v>
      </c>
      <c r="O133" s="52" t="s">
        <v>10</v>
      </c>
      <c r="P133" s="52" t="s">
        <v>8</v>
      </c>
      <c r="Q133" s="52" t="s">
        <v>9</v>
      </c>
      <c r="R133" s="52" t="s">
        <v>10</v>
      </c>
      <c r="S133" s="52" t="s">
        <v>8</v>
      </c>
      <c r="T133" s="52" t="s">
        <v>9</v>
      </c>
      <c r="U133" s="52" t="s">
        <v>10</v>
      </c>
    </row>
    <row r="134" spans="1:21">
      <c r="A134" s="69" t="s">
        <v>94</v>
      </c>
      <c r="B134" s="52" t="s">
        <v>95</v>
      </c>
      <c r="C134" s="52"/>
      <c r="D134" s="54">
        <v>707</v>
      </c>
      <c r="E134" s="56">
        <v>5809</v>
      </c>
      <c r="F134" s="54">
        <v>12</v>
      </c>
      <c r="G134" s="54">
        <v>578</v>
      </c>
      <c r="H134" s="56">
        <v>3094</v>
      </c>
      <c r="I134" s="54">
        <v>15</v>
      </c>
      <c r="J134" s="55">
        <v>1285</v>
      </c>
      <c r="K134" s="55">
        <v>8903</v>
      </c>
      <c r="L134" s="53">
        <v>27</v>
      </c>
      <c r="M134" s="52">
        <v>704</v>
      </c>
      <c r="N134" s="51">
        <v>5785</v>
      </c>
      <c r="O134" s="52">
        <v>12</v>
      </c>
      <c r="P134" s="52">
        <v>571</v>
      </c>
      <c r="Q134" s="51">
        <v>3059</v>
      </c>
      <c r="R134" s="52">
        <v>15</v>
      </c>
      <c r="S134" s="51">
        <v>1275</v>
      </c>
      <c r="T134" s="51">
        <v>8844</v>
      </c>
      <c r="U134" s="52">
        <v>27</v>
      </c>
    </row>
    <row r="135" spans="1:21">
      <c r="A135" s="69"/>
      <c r="B135" s="52" t="s">
        <v>17</v>
      </c>
      <c r="C135" s="52" t="s">
        <v>18</v>
      </c>
      <c r="D135" s="52">
        <v>707</v>
      </c>
      <c r="E135" s="51">
        <v>5809</v>
      </c>
      <c r="F135" s="52">
        <v>12</v>
      </c>
      <c r="G135" s="52">
        <v>578</v>
      </c>
      <c r="H135" s="51">
        <v>3094</v>
      </c>
      <c r="I135" s="52">
        <v>15</v>
      </c>
      <c r="J135" s="51">
        <v>1285</v>
      </c>
      <c r="K135" s="51">
        <v>8903</v>
      </c>
      <c r="L135" s="52">
        <v>27</v>
      </c>
      <c r="M135" s="52">
        <v>704</v>
      </c>
      <c r="N135" s="51">
        <v>5785</v>
      </c>
      <c r="O135" s="52">
        <v>12</v>
      </c>
      <c r="P135" s="52">
        <v>571</v>
      </c>
      <c r="Q135" s="51">
        <v>3059</v>
      </c>
      <c r="R135" s="52">
        <v>15</v>
      </c>
      <c r="S135" s="51">
        <v>1275</v>
      </c>
      <c r="T135" s="51">
        <v>8844</v>
      </c>
      <c r="U135" s="52">
        <v>27</v>
      </c>
    </row>
    <row r="136" spans="1:21" ht="14.4" customHeight="1">
      <c r="A136" s="69" t="s">
        <v>17</v>
      </c>
      <c r="B136" s="70"/>
      <c r="C136" s="52" t="s">
        <v>18</v>
      </c>
      <c r="D136" s="52">
        <v>707</v>
      </c>
      <c r="E136" s="51">
        <v>5809</v>
      </c>
      <c r="F136" s="52">
        <v>12</v>
      </c>
      <c r="G136" s="52">
        <v>578</v>
      </c>
      <c r="H136" s="51">
        <v>3094</v>
      </c>
      <c r="I136" s="52">
        <v>15</v>
      </c>
      <c r="J136" s="51">
        <v>1285</v>
      </c>
      <c r="K136" s="51">
        <v>8903</v>
      </c>
      <c r="L136" s="52">
        <v>27</v>
      </c>
      <c r="M136" s="52">
        <v>704</v>
      </c>
      <c r="N136" s="51">
        <v>5785</v>
      </c>
      <c r="O136" s="52">
        <v>12</v>
      </c>
      <c r="P136" s="52">
        <v>571</v>
      </c>
      <c r="Q136" s="51">
        <v>3059</v>
      </c>
      <c r="R136" s="52">
        <v>15</v>
      </c>
      <c r="S136" s="51">
        <v>1275</v>
      </c>
      <c r="T136" s="51">
        <v>8844</v>
      </c>
      <c r="U136" s="52">
        <v>27</v>
      </c>
    </row>
    <row r="139" spans="1:21">
      <c r="A139" s="57"/>
    </row>
    <row r="140" spans="1:21">
      <c r="A140" s="1" t="s">
        <v>96</v>
      </c>
    </row>
    <row r="141" spans="1:21" ht="15" customHeight="1" thickBot="1"/>
    <row r="142" spans="1:21" ht="14.4" customHeight="1">
      <c r="A142" s="67"/>
      <c r="B142" s="68"/>
      <c r="C142" s="68"/>
      <c r="D142" s="68" t="s">
        <v>1</v>
      </c>
      <c r="E142" s="68"/>
      <c r="F142" s="68" t="s">
        <v>2</v>
      </c>
      <c r="G142" s="68"/>
      <c r="H142" s="68" t="s">
        <v>3</v>
      </c>
      <c r="I142" s="68"/>
      <c r="J142" s="68" t="s">
        <v>4</v>
      </c>
      <c r="K142" s="68"/>
      <c r="L142" s="68" t="s">
        <v>5</v>
      </c>
      <c r="M142" s="68"/>
      <c r="N142" s="68" t="s">
        <v>6</v>
      </c>
      <c r="O142" s="68"/>
    </row>
    <row r="143" spans="1:21" ht="14.4" customHeight="1">
      <c r="A143" s="69"/>
      <c r="B143" s="70"/>
      <c r="C143" s="70"/>
      <c r="D143" s="70" t="s">
        <v>7</v>
      </c>
      <c r="E143" s="70"/>
      <c r="F143" s="70" t="s">
        <v>7</v>
      </c>
      <c r="G143" s="70"/>
      <c r="H143" s="70" t="s">
        <v>7</v>
      </c>
      <c r="I143" s="70"/>
      <c r="J143" s="70" t="s">
        <v>7</v>
      </c>
      <c r="K143" s="70"/>
      <c r="L143" s="70" t="s">
        <v>7</v>
      </c>
      <c r="M143" s="70"/>
      <c r="N143" s="70" t="s">
        <v>7</v>
      </c>
      <c r="O143" s="70"/>
    </row>
    <row r="144" spans="1:21">
      <c r="A144" s="69"/>
      <c r="B144" s="70"/>
      <c r="C144" s="70"/>
      <c r="D144" s="52" t="s">
        <v>8</v>
      </c>
      <c r="E144" s="52" t="s">
        <v>9</v>
      </c>
      <c r="F144" s="52" t="s">
        <v>8</v>
      </c>
      <c r="G144" s="52" t="s">
        <v>9</v>
      </c>
      <c r="H144" s="52" t="s">
        <v>8</v>
      </c>
      <c r="I144" s="52" t="s">
        <v>9</v>
      </c>
      <c r="J144" s="52" t="s">
        <v>8</v>
      </c>
      <c r="K144" s="52" t="s">
        <v>9</v>
      </c>
      <c r="L144" s="52" t="s">
        <v>8</v>
      </c>
      <c r="M144" s="52" t="s">
        <v>9</v>
      </c>
      <c r="N144" s="52" t="s">
        <v>8</v>
      </c>
      <c r="O144" s="52" t="s">
        <v>9</v>
      </c>
    </row>
    <row r="145" spans="1:15">
      <c r="A145" s="69" t="s">
        <v>22</v>
      </c>
      <c r="B145" s="52" t="s">
        <v>26</v>
      </c>
      <c r="C145" s="52"/>
      <c r="D145" s="54">
        <v>27</v>
      </c>
      <c r="E145" s="54">
        <v>18</v>
      </c>
      <c r="F145" s="54">
        <v>51</v>
      </c>
      <c r="G145" s="54">
        <v>6</v>
      </c>
      <c r="H145" s="53">
        <v>78</v>
      </c>
      <c r="I145" s="53">
        <v>24</v>
      </c>
      <c r="J145" s="52">
        <v>27</v>
      </c>
      <c r="K145" s="52">
        <v>18</v>
      </c>
      <c r="L145" s="52">
        <v>51</v>
      </c>
      <c r="M145" s="52">
        <v>6</v>
      </c>
      <c r="N145" s="52">
        <v>78</v>
      </c>
      <c r="O145" s="52">
        <v>24</v>
      </c>
    </row>
    <row r="146" spans="1:15" ht="43.2">
      <c r="A146" s="69"/>
      <c r="B146" s="52" t="s">
        <v>27</v>
      </c>
      <c r="C146" s="52"/>
      <c r="D146" s="54">
        <v>234</v>
      </c>
      <c r="E146" s="54">
        <v>0</v>
      </c>
      <c r="F146" s="54">
        <v>237</v>
      </c>
      <c r="G146" s="54">
        <v>0</v>
      </c>
      <c r="H146" s="53">
        <v>471</v>
      </c>
      <c r="I146" s="53">
        <v>0</v>
      </c>
      <c r="J146" s="52">
        <v>234</v>
      </c>
      <c r="K146" s="52">
        <v>0</v>
      </c>
      <c r="L146" s="52">
        <v>234</v>
      </c>
      <c r="M146" s="52">
        <v>0</v>
      </c>
      <c r="N146" s="52">
        <v>468</v>
      </c>
      <c r="O146" s="52">
        <v>0</v>
      </c>
    </row>
    <row r="147" spans="1:15">
      <c r="A147" s="69"/>
      <c r="B147" s="52" t="s">
        <v>17</v>
      </c>
      <c r="C147" s="52" t="s">
        <v>18</v>
      </c>
      <c r="D147" s="52">
        <v>261</v>
      </c>
      <c r="E147" s="52">
        <v>18</v>
      </c>
      <c r="F147" s="52">
        <v>288</v>
      </c>
      <c r="G147" s="52">
        <v>6</v>
      </c>
      <c r="H147" s="53">
        <v>549</v>
      </c>
      <c r="I147" s="53">
        <v>24</v>
      </c>
      <c r="J147" s="52">
        <v>261</v>
      </c>
      <c r="K147" s="52">
        <v>18</v>
      </c>
      <c r="L147" s="52">
        <v>285</v>
      </c>
      <c r="M147" s="52">
        <v>6</v>
      </c>
      <c r="N147" s="52">
        <v>546</v>
      </c>
      <c r="O147" s="52">
        <v>24</v>
      </c>
    </row>
    <row r="148" spans="1:15">
      <c r="A148" s="69" t="s">
        <v>44</v>
      </c>
      <c r="B148" s="52" t="s">
        <v>47</v>
      </c>
      <c r="C148" s="52"/>
      <c r="D148" s="54">
        <v>120</v>
      </c>
      <c r="E148" s="54">
        <v>201</v>
      </c>
      <c r="F148" s="54">
        <v>126</v>
      </c>
      <c r="G148" s="54">
        <v>174</v>
      </c>
      <c r="H148" s="53">
        <v>246</v>
      </c>
      <c r="I148" s="53">
        <v>375</v>
      </c>
      <c r="J148" s="52">
        <v>120</v>
      </c>
      <c r="K148" s="52">
        <v>201</v>
      </c>
      <c r="L148" s="52">
        <v>126</v>
      </c>
      <c r="M148" s="52">
        <v>174</v>
      </c>
      <c r="N148" s="52">
        <v>246</v>
      </c>
      <c r="O148" s="52">
        <v>375</v>
      </c>
    </row>
    <row r="149" spans="1:15">
      <c r="A149" s="69"/>
      <c r="B149" s="52" t="s">
        <v>48</v>
      </c>
      <c r="C149" s="52"/>
      <c r="D149" s="54">
        <v>0</v>
      </c>
      <c r="E149" s="54">
        <v>111</v>
      </c>
      <c r="F149" s="54">
        <v>0</v>
      </c>
      <c r="G149" s="54">
        <v>66</v>
      </c>
      <c r="H149" s="53">
        <v>0</v>
      </c>
      <c r="I149" s="53">
        <v>177</v>
      </c>
      <c r="J149" s="52">
        <v>0</v>
      </c>
      <c r="K149" s="52">
        <v>111</v>
      </c>
      <c r="L149" s="52">
        <v>0</v>
      </c>
      <c r="M149" s="52">
        <v>66</v>
      </c>
      <c r="N149" s="52">
        <v>0</v>
      </c>
      <c r="O149" s="52">
        <v>177</v>
      </c>
    </row>
    <row r="150" spans="1:15">
      <c r="A150" s="69"/>
      <c r="B150" s="52" t="s">
        <v>49</v>
      </c>
      <c r="C150" s="52"/>
      <c r="D150" s="54">
        <v>597</v>
      </c>
      <c r="E150" s="56">
        <v>1183</v>
      </c>
      <c r="F150" s="54">
        <v>467</v>
      </c>
      <c r="G150" s="54">
        <v>840</v>
      </c>
      <c r="H150" s="55">
        <v>1064</v>
      </c>
      <c r="I150" s="55">
        <v>2023</v>
      </c>
      <c r="J150" s="52">
        <v>597</v>
      </c>
      <c r="K150" s="51">
        <v>1180</v>
      </c>
      <c r="L150" s="52">
        <v>467</v>
      </c>
      <c r="M150" s="52">
        <v>840</v>
      </c>
      <c r="N150" s="51">
        <v>1064</v>
      </c>
      <c r="O150" s="51">
        <v>2020</v>
      </c>
    </row>
    <row r="151" spans="1:15">
      <c r="A151" s="69"/>
      <c r="B151" s="52" t="s">
        <v>17</v>
      </c>
      <c r="C151" s="52" t="s">
        <v>18</v>
      </c>
      <c r="D151" s="52">
        <v>717</v>
      </c>
      <c r="E151" s="51">
        <v>1495</v>
      </c>
      <c r="F151" s="52">
        <v>593</v>
      </c>
      <c r="G151" s="51">
        <v>1080</v>
      </c>
      <c r="H151" s="55">
        <v>1310</v>
      </c>
      <c r="I151" s="55">
        <v>2575</v>
      </c>
      <c r="J151" s="52">
        <v>717</v>
      </c>
      <c r="K151" s="51">
        <v>1492</v>
      </c>
      <c r="L151" s="52">
        <v>593</v>
      </c>
      <c r="M151" s="51">
        <v>1080</v>
      </c>
      <c r="N151" s="51">
        <v>1310</v>
      </c>
      <c r="O151" s="51">
        <v>2572</v>
      </c>
    </row>
    <row r="152" spans="1:15" ht="28.8">
      <c r="A152" s="69" t="s">
        <v>66</v>
      </c>
      <c r="B152" s="52" t="s">
        <v>85</v>
      </c>
      <c r="C152" s="52"/>
      <c r="D152" s="54">
        <v>120</v>
      </c>
      <c r="E152" s="54">
        <v>0</v>
      </c>
      <c r="F152" s="54">
        <v>52</v>
      </c>
      <c r="G152" s="54">
        <v>0</v>
      </c>
      <c r="H152" s="53">
        <v>172</v>
      </c>
      <c r="I152" s="53">
        <v>0</v>
      </c>
      <c r="J152" s="52">
        <v>120</v>
      </c>
      <c r="K152" s="52">
        <v>0</v>
      </c>
      <c r="L152" s="52">
        <v>52</v>
      </c>
      <c r="M152" s="52">
        <v>0</v>
      </c>
      <c r="N152" s="52">
        <v>172</v>
      </c>
      <c r="O152" s="52">
        <v>0</v>
      </c>
    </row>
    <row r="153" spans="1:15">
      <c r="A153" s="69"/>
      <c r="B153" s="52" t="s">
        <v>17</v>
      </c>
      <c r="C153" s="52" t="s">
        <v>18</v>
      </c>
      <c r="D153" s="52">
        <v>120</v>
      </c>
      <c r="E153" s="52">
        <v>0</v>
      </c>
      <c r="F153" s="52">
        <v>52</v>
      </c>
      <c r="G153" s="52">
        <v>0</v>
      </c>
      <c r="H153" s="53">
        <v>172</v>
      </c>
      <c r="I153" s="53">
        <v>0</v>
      </c>
      <c r="J153" s="52">
        <v>120</v>
      </c>
      <c r="K153" s="52">
        <v>0</v>
      </c>
      <c r="L153" s="52">
        <v>52</v>
      </c>
      <c r="M153" s="52">
        <v>0</v>
      </c>
      <c r="N153" s="52">
        <v>172</v>
      </c>
      <c r="O153" s="52">
        <v>0</v>
      </c>
    </row>
    <row r="154" spans="1:15" ht="14.4" customHeight="1">
      <c r="A154" s="69" t="s">
        <v>17</v>
      </c>
      <c r="B154" s="70"/>
      <c r="C154" s="52" t="s">
        <v>18</v>
      </c>
      <c r="D154" s="51">
        <v>1098</v>
      </c>
      <c r="E154" s="51">
        <v>1513</v>
      </c>
      <c r="F154" s="52">
        <v>933</v>
      </c>
      <c r="G154" s="51">
        <v>1086</v>
      </c>
      <c r="H154" s="51">
        <v>2031</v>
      </c>
      <c r="I154" s="51">
        <v>2599</v>
      </c>
      <c r="J154" s="51">
        <v>1098</v>
      </c>
      <c r="K154" s="51">
        <v>1510</v>
      </c>
      <c r="L154" s="52">
        <v>930</v>
      </c>
      <c r="M154" s="51">
        <v>1086</v>
      </c>
      <c r="N154" s="51">
        <v>2028</v>
      </c>
      <c r="O154" s="51">
        <v>2596</v>
      </c>
    </row>
  </sheetData>
  <mergeCells count="79">
    <mergeCell ref="A145:A147"/>
    <mergeCell ref="A148:A151"/>
    <mergeCell ref="A152:A153"/>
    <mergeCell ref="A154:B154"/>
    <mergeCell ref="J142:K142"/>
    <mergeCell ref="D143:E143"/>
    <mergeCell ref="F143:G143"/>
    <mergeCell ref="H143:I143"/>
    <mergeCell ref="J143:K143"/>
    <mergeCell ref="L143:M143"/>
    <mergeCell ref="N143:O143"/>
    <mergeCell ref="H142:I142"/>
    <mergeCell ref="A134:A135"/>
    <mergeCell ref="A136:B136"/>
    <mergeCell ref="A142:C144"/>
    <mergeCell ref="D142:E142"/>
    <mergeCell ref="F142:G142"/>
    <mergeCell ref="L142:M142"/>
    <mergeCell ref="N142:O142"/>
    <mergeCell ref="M131:O131"/>
    <mergeCell ref="S131:U131"/>
    <mergeCell ref="D132:F132"/>
    <mergeCell ref="G132:I132"/>
    <mergeCell ref="J132:L132"/>
    <mergeCell ref="M132:O132"/>
    <mergeCell ref="P132:R132"/>
    <mergeCell ref="S132:U132"/>
    <mergeCell ref="P131:R131"/>
    <mergeCell ref="A119:A124"/>
    <mergeCell ref="A131:C133"/>
    <mergeCell ref="D131:F131"/>
    <mergeCell ref="G131:I131"/>
    <mergeCell ref="J131:L131"/>
    <mergeCell ref="A125:B125"/>
    <mergeCell ref="A107:A109"/>
    <mergeCell ref="A110:A113"/>
    <mergeCell ref="A114:A116"/>
    <mergeCell ref="A117:A118"/>
    <mergeCell ref="A65:A66"/>
    <mergeCell ref="A67:A97"/>
    <mergeCell ref="A98:B98"/>
    <mergeCell ref="A104:C106"/>
    <mergeCell ref="A61:A64"/>
    <mergeCell ref="A6:A11"/>
    <mergeCell ref="A12:A15"/>
    <mergeCell ref="A16:A24"/>
    <mergeCell ref="A25:A27"/>
    <mergeCell ref="A28:A31"/>
    <mergeCell ref="A32:A41"/>
    <mergeCell ref="A42:A51"/>
    <mergeCell ref="A52:A53"/>
    <mergeCell ref="A54:A56"/>
    <mergeCell ref="A57:A58"/>
    <mergeCell ref="A59:A60"/>
    <mergeCell ref="S3:U3"/>
    <mergeCell ref="D4:F4"/>
    <mergeCell ref="G4:I4"/>
    <mergeCell ref="J4:L4"/>
    <mergeCell ref="M4:O4"/>
    <mergeCell ref="P4:R4"/>
    <mergeCell ref="S4:U4"/>
    <mergeCell ref="P3:R3"/>
    <mergeCell ref="A3:C5"/>
    <mergeCell ref="D3:F3"/>
    <mergeCell ref="G3:I3"/>
    <mergeCell ref="J3:L3"/>
    <mergeCell ref="M3:O3"/>
    <mergeCell ref="D104:F104"/>
    <mergeCell ref="G104:I104"/>
    <mergeCell ref="J104:L104"/>
    <mergeCell ref="D105:F105"/>
    <mergeCell ref="G105:I105"/>
    <mergeCell ref="J105:L105"/>
    <mergeCell ref="M104:O104"/>
    <mergeCell ref="P104:R104"/>
    <mergeCell ref="S104:U104"/>
    <mergeCell ref="M105:O105"/>
    <mergeCell ref="P105:R105"/>
    <mergeCell ref="S105:U1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CrHr</vt:lpstr>
      <vt:lpstr>Tulsa</vt:lpstr>
      <vt:lpstr>EC - LSTD</vt:lpstr>
      <vt:lpstr>EC - CIDL</vt:lpstr>
      <vt:lpstr>SAS Output</vt:lpstr>
      <vt:lpstr>CrHr!Print_Titles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Kellianne E.</dc:creator>
  <cp:lastModifiedBy>Carter, AJ</cp:lastModifiedBy>
  <cp:lastPrinted>2023-09-27T20:52:26Z</cp:lastPrinted>
  <dcterms:created xsi:type="dcterms:W3CDTF">2023-09-25T21:27:32Z</dcterms:created>
  <dcterms:modified xsi:type="dcterms:W3CDTF">2025-03-12T23:08:49Z</dcterms:modified>
</cp:coreProperties>
</file>